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 card\9th -10th\"/>
    </mc:Choice>
  </mc:AlternateContent>
  <bookViews>
    <workbookView xWindow="0" yWindow="0" windowWidth="23040" windowHeight="8496" activeTab="4"/>
  </bookViews>
  <sheets>
    <sheet name="Basic Data Entry Sheet" sheetId="2" r:id="rId1"/>
    <sheet name="Marksheet" sheetId="1" state="hidden" r:id="rId2"/>
    <sheet name="Report Card1" sheetId="4" r:id="rId3"/>
    <sheet name="Report card 2" sheetId="6" r:id="rId4"/>
    <sheet name="Print report card here" sheetId="5" r:id="rId5"/>
  </sheets>
  <definedNames>
    <definedName name="_xlnm.Print_Area" localSheetId="4">'Print report card here'!$A$1:$O$23</definedName>
    <definedName name="_xlnm.Print_Titles" localSheetId="1">Marksheet!$A:$B,Marksheet!$8:$9</definedName>
  </definedNames>
  <calcPr calcId="162913"/>
</workbook>
</file>

<file path=xl/calcChain.xml><?xml version="1.0" encoding="utf-8"?>
<calcChain xmlns="http://schemas.openxmlformats.org/spreadsheetml/2006/main">
  <c r="F11" i="4" l="1"/>
  <c r="F10" i="4"/>
  <c r="E19" i="6"/>
  <c r="D19" i="6"/>
  <c r="AP19" i="6" s="1"/>
  <c r="F19" i="6" s="1"/>
  <c r="C19" i="6"/>
  <c r="B19" i="6"/>
  <c r="E19" i="4"/>
  <c r="E18" i="4"/>
  <c r="D19" i="4"/>
  <c r="AP19" i="4" s="1"/>
  <c r="F19" i="4" s="1"/>
  <c r="D18" i="4"/>
  <c r="C19" i="4"/>
  <c r="C18" i="4"/>
  <c r="B19" i="4"/>
  <c r="B18" i="4"/>
  <c r="AI8" i="1"/>
  <c r="AF8" i="1"/>
  <c r="AG8" i="1"/>
  <c r="AD8" i="1"/>
  <c r="O32" i="2"/>
  <c r="D10" i="1" l="1"/>
  <c r="E10" i="1" s="1"/>
  <c r="C10" i="1"/>
  <c r="C3" i="4" l="1"/>
  <c r="E24" i="6" l="1"/>
  <c r="C18" i="6"/>
  <c r="C17" i="6"/>
  <c r="C16" i="6"/>
  <c r="C15" i="6"/>
  <c r="C14" i="6"/>
  <c r="C13" i="6"/>
  <c r="C12" i="6"/>
  <c r="C11" i="6"/>
  <c r="C10" i="6"/>
  <c r="C9" i="6"/>
  <c r="C20" i="6" s="1"/>
  <c r="G5" i="6"/>
  <c r="C3" i="6"/>
  <c r="B1" i="6"/>
  <c r="G5" i="4" l="1"/>
  <c r="B1" i="4"/>
  <c r="C9" i="4" l="1"/>
  <c r="C10" i="4"/>
  <c r="C11" i="4"/>
  <c r="C12" i="4"/>
  <c r="C13" i="4"/>
  <c r="C14" i="4"/>
  <c r="C15" i="4"/>
  <c r="C16" i="4"/>
  <c r="C17" i="4"/>
  <c r="E24" i="4"/>
  <c r="C20" i="4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0" i="1"/>
  <c r="F24" i="6" l="1"/>
  <c r="G24" i="6" s="1"/>
  <c r="D11" i="6"/>
  <c r="AP11" i="6" s="1"/>
  <c r="F11" i="6" s="1"/>
  <c r="D10" i="6"/>
  <c r="AP10" i="6" s="1"/>
  <c r="F10" i="6" s="1"/>
  <c r="D15" i="6"/>
  <c r="AP15" i="6" s="1"/>
  <c r="F15" i="6" s="1"/>
  <c r="D14" i="6"/>
  <c r="AP14" i="6" s="1"/>
  <c r="F14" i="6" s="1"/>
  <c r="D13" i="6"/>
  <c r="AP13" i="6" s="1"/>
  <c r="F13" i="6" s="1"/>
  <c r="D16" i="6"/>
  <c r="AP16" i="6" s="1"/>
  <c r="F16" i="6" s="1"/>
  <c r="C5" i="6"/>
  <c r="D18" i="6"/>
  <c r="AP18" i="6" s="1"/>
  <c r="F18" i="6" s="1"/>
  <c r="D17" i="6"/>
  <c r="AP17" i="6" s="1"/>
  <c r="F17" i="6" s="1"/>
  <c r="D9" i="6"/>
  <c r="D12" i="6"/>
  <c r="AP12" i="6" s="1"/>
  <c r="F12" i="6" s="1"/>
  <c r="C5" i="4"/>
  <c r="D16" i="4"/>
  <c r="D14" i="4"/>
  <c r="D13" i="4"/>
  <c r="D12" i="4"/>
  <c r="F24" i="4"/>
  <c r="G24" i="4" s="1"/>
  <c r="D17" i="4"/>
  <c r="D15" i="4"/>
  <c r="D10" i="4"/>
  <c r="D9" i="4"/>
  <c r="D11" i="4"/>
  <c r="D20" i="4" l="1"/>
  <c r="D20" i="6"/>
  <c r="AP9" i="6"/>
  <c r="F9" i="6" s="1"/>
  <c r="AP9" i="4"/>
  <c r="F9" i="4" s="1"/>
  <c r="AP10" i="4"/>
  <c r="C22" i="6" l="1"/>
  <c r="C26" i="6" s="1"/>
  <c r="AP20" i="6"/>
  <c r="F20" i="6" s="1"/>
  <c r="AF4" i="1"/>
  <c r="AP18" i="4"/>
  <c r="F18" i="4" s="1"/>
  <c r="N7" i="1"/>
  <c r="C11" i="1"/>
  <c r="D11" i="1" s="1"/>
  <c r="F11" i="1"/>
  <c r="G11" i="1" s="1"/>
  <c r="I11" i="1"/>
  <c r="J11" i="1"/>
  <c r="L11" i="1"/>
  <c r="M11" i="1" s="1"/>
  <c r="O11" i="1"/>
  <c r="P11" i="1"/>
  <c r="R11" i="1"/>
  <c r="S11" i="1" s="1"/>
  <c r="U11" i="1"/>
  <c r="V11" i="1"/>
  <c r="X11" i="1"/>
  <c r="Y11" i="1" s="1"/>
  <c r="AA11" i="1"/>
  <c r="AB11" i="1" s="1"/>
  <c r="AC11" i="1" s="1"/>
  <c r="AD11" i="1"/>
  <c r="AE11" i="1"/>
  <c r="AG11" i="1"/>
  <c r="AH11" i="1" s="1"/>
  <c r="C12" i="1"/>
  <c r="D12" i="1" s="1"/>
  <c r="E12" i="1" s="1"/>
  <c r="F12" i="1"/>
  <c r="G12" i="1" s="1"/>
  <c r="I12" i="1"/>
  <c r="J12" i="1"/>
  <c r="L12" i="1"/>
  <c r="M12" i="1"/>
  <c r="O12" i="1"/>
  <c r="P12" i="1" s="1"/>
  <c r="Q12" i="1"/>
  <c r="R12" i="1"/>
  <c r="S12" i="1"/>
  <c r="T12" i="1"/>
  <c r="U12" i="1"/>
  <c r="V12" i="1" s="1"/>
  <c r="W12" i="1" s="1"/>
  <c r="X12" i="1"/>
  <c r="Y12" i="1"/>
  <c r="Z12" i="1" s="1"/>
  <c r="AA12" i="1"/>
  <c r="AB12" i="1" s="1"/>
  <c r="AC12" i="1" s="1"/>
  <c r="AD12" i="1"/>
  <c r="AE12" i="1" s="1"/>
  <c r="AG12" i="1"/>
  <c r="AH12" i="1" s="1"/>
  <c r="C13" i="1"/>
  <c r="D13" i="1"/>
  <c r="F13" i="1"/>
  <c r="G13" i="1"/>
  <c r="I13" i="1"/>
  <c r="J13" i="1" s="1"/>
  <c r="L13" i="1"/>
  <c r="M13" i="1"/>
  <c r="O13" i="1"/>
  <c r="P13" i="1" s="1"/>
  <c r="Q13" i="1" s="1"/>
  <c r="R13" i="1"/>
  <c r="S13" i="1" s="1"/>
  <c r="U13" i="1"/>
  <c r="V13" i="1"/>
  <c r="W13" i="1" s="1"/>
  <c r="X13" i="1"/>
  <c r="Y13" i="1" s="1"/>
  <c r="Z13" i="1" s="1"/>
  <c r="AA13" i="1"/>
  <c r="AB13" i="1"/>
  <c r="AC13" i="1" s="1"/>
  <c r="AD13" i="1"/>
  <c r="AE13" i="1" s="1"/>
  <c r="AG13" i="1"/>
  <c r="AH13" i="1" s="1"/>
  <c r="C14" i="1"/>
  <c r="F14" i="1"/>
  <c r="G14" i="1"/>
  <c r="I14" i="1"/>
  <c r="J14" i="1"/>
  <c r="L14" i="1"/>
  <c r="M14" i="1" s="1"/>
  <c r="O14" i="1"/>
  <c r="P14" i="1" s="1"/>
  <c r="Q14" i="1" s="1"/>
  <c r="R14" i="1"/>
  <c r="S14" i="1" s="1"/>
  <c r="U14" i="1"/>
  <c r="V14" i="1" s="1"/>
  <c r="W14" i="1" s="1"/>
  <c r="X14" i="1"/>
  <c r="Y14" i="1"/>
  <c r="AA14" i="1"/>
  <c r="AB14" i="1" s="1"/>
  <c r="AC14" i="1" s="1"/>
  <c r="AD14" i="1"/>
  <c r="AE14" i="1"/>
  <c r="AF14" i="1" s="1"/>
  <c r="AG14" i="1"/>
  <c r="AH14" i="1" s="1"/>
  <c r="C15" i="1"/>
  <c r="D15" i="1"/>
  <c r="F15" i="1"/>
  <c r="G15" i="1" s="1"/>
  <c r="I15" i="1"/>
  <c r="J15" i="1"/>
  <c r="L15" i="1"/>
  <c r="M15" i="1"/>
  <c r="O15" i="1"/>
  <c r="P15" i="1" s="1"/>
  <c r="R15" i="1"/>
  <c r="U15" i="1"/>
  <c r="V15" i="1" s="1"/>
  <c r="X15" i="1"/>
  <c r="Y15" i="1" s="1"/>
  <c r="AA15" i="1"/>
  <c r="AB15" i="1"/>
  <c r="AC15" i="1" s="1"/>
  <c r="AD15" i="1"/>
  <c r="AE15" i="1" s="1"/>
  <c r="AF15" i="1" s="1"/>
  <c r="AG15" i="1"/>
  <c r="AH15" i="1" s="1"/>
  <c r="C16" i="1"/>
  <c r="D16" i="1" s="1"/>
  <c r="F16" i="1"/>
  <c r="G16" i="1" s="1"/>
  <c r="I16" i="1"/>
  <c r="L16" i="1"/>
  <c r="M16" i="1"/>
  <c r="O16" i="1"/>
  <c r="P16" i="1" s="1"/>
  <c r="R16" i="1"/>
  <c r="S16" i="1" s="1"/>
  <c r="U16" i="1"/>
  <c r="V16" i="1"/>
  <c r="X16" i="1"/>
  <c r="Y16" i="1"/>
  <c r="AA16" i="1"/>
  <c r="AB16" i="1" s="1"/>
  <c r="AC16" i="1" s="1"/>
  <c r="AD16" i="1"/>
  <c r="AE16" i="1"/>
  <c r="AF16" i="1" s="1"/>
  <c r="AG16" i="1"/>
  <c r="AH16" i="1" s="1"/>
  <c r="C17" i="1"/>
  <c r="D17" i="1"/>
  <c r="F17" i="1"/>
  <c r="G17" i="1" s="1"/>
  <c r="I17" i="1"/>
  <c r="L17" i="1"/>
  <c r="M17" i="1" s="1"/>
  <c r="O17" i="1"/>
  <c r="P17" i="1"/>
  <c r="R17" i="1"/>
  <c r="S17" i="1"/>
  <c r="U17" i="1"/>
  <c r="V17" i="1" s="1"/>
  <c r="X17" i="1"/>
  <c r="Y17" i="1" s="1"/>
  <c r="AA17" i="1"/>
  <c r="AB17" i="1" s="1"/>
  <c r="AC17" i="1" s="1"/>
  <c r="AD17" i="1"/>
  <c r="AE17" i="1" s="1"/>
  <c r="AF17" i="1" s="1"/>
  <c r="AG17" i="1"/>
  <c r="AH17" i="1" s="1"/>
  <c r="C18" i="1"/>
  <c r="D18" i="1"/>
  <c r="F18" i="1"/>
  <c r="G18" i="1"/>
  <c r="I18" i="1"/>
  <c r="J18" i="1" s="1"/>
  <c r="L18" i="1"/>
  <c r="M18" i="1"/>
  <c r="O18" i="1"/>
  <c r="P18" i="1" s="1"/>
  <c r="R18" i="1"/>
  <c r="S18" i="1"/>
  <c r="U18" i="1"/>
  <c r="V18" i="1"/>
  <c r="X18" i="1"/>
  <c r="Y18" i="1" s="1"/>
  <c r="AA18" i="1"/>
  <c r="AB18" i="1" s="1"/>
  <c r="AC18" i="1"/>
  <c r="AD18" i="1"/>
  <c r="AE18" i="1" s="1"/>
  <c r="AF18" i="1" s="1"/>
  <c r="AG18" i="1"/>
  <c r="AH18" i="1" s="1"/>
  <c r="C19" i="1"/>
  <c r="D19" i="1"/>
  <c r="F19" i="1"/>
  <c r="G19" i="1"/>
  <c r="I19" i="1"/>
  <c r="L19" i="1"/>
  <c r="M19" i="1" s="1"/>
  <c r="O19" i="1"/>
  <c r="P19" i="1"/>
  <c r="R19" i="1"/>
  <c r="S19" i="1" s="1"/>
  <c r="U19" i="1"/>
  <c r="V19" i="1"/>
  <c r="X19" i="1"/>
  <c r="Y19" i="1" s="1"/>
  <c r="AA19" i="1"/>
  <c r="AB19" i="1"/>
  <c r="AC19" i="1" s="1"/>
  <c r="AD19" i="1"/>
  <c r="AE19" i="1" s="1"/>
  <c r="AF19" i="1" s="1"/>
  <c r="AG19" i="1"/>
  <c r="AH19" i="1" s="1"/>
  <c r="C20" i="1"/>
  <c r="D20" i="1"/>
  <c r="E20" i="1" s="1"/>
  <c r="F20" i="1"/>
  <c r="G20" i="1"/>
  <c r="H20" i="1" s="1"/>
  <c r="I20" i="1"/>
  <c r="J20" i="1"/>
  <c r="L20" i="1"/>
  <c r="M20" i="1"/>
  <c r="O20" i="1"/>
  <c r="P20" i="1" s="1"/>
  <c r="Q20" i="1" s="1"/>
  <c r="R20" i="1"/>
  <c r="S20" i="1" s="1"/>
  <c r="T20" i="1" s="1"/>
  <c r="U20" i="1"/>
  <c r="V20" i="1" s="1"/>
  <c r="X20" i="1"/>
  <c r="Y20" i="1"/>
  <c r="Z20" i="1" s="1"/>
  <c r="AA20" i="1"/>
  <c r="AD20" i="1"/>
  <c r="AE20" i="1" s="1"/>
  <c r="AF20" i="1" s="1"/>
  <c r="AG20" i="1"/>
  <c r="AH20" i="1" s="1"/>
  <c r="C21" i="1"/>
  <c r="D21" i="1"/>
  <c r="E21" i="1" s="1"/>
  <c r="F21" i="1"/>
  <c r="G21" i="1"/>
  <c r="I21" i="1"/>
  <c r="J21" i="1"/>
  <c r="K21" i="1" s="1"/>
  <c r="L21" i="1"/>
  <c r="O21" i="1"/>
  <c r="P21" i="1"/>
  <c r="Q21" i="1" s="1"/>
  <c r="R21" i="1"/>
  <c r="S21" i="1" s="1"/>
  <c r="T21" i="1" s="1"/>
  <c r="U21" i="1"/>
  <c r="V21" i="1"/>
  <c r="W21" i="1" s="1"/>
  <c r="X21" i="1"/>
  <c r="Y21" i="1" s="1"/>
  <c r="Z21" i="1" s="1"/>
  <c r="AA21" i="1"/>
  <c r="AB21" i="1"/>
  <c r="AC21" i="1" s="1"/>
  <c r="AD21" i="1"/>
  <c r="AE21" i="1"/>
  <c r="AG21" i="1"/>
  <c r="AH21" i="1" s="1"/>
  <c r="C22" i="1"/>
  <c r="F22" i="1"/>
  <c r="G22" i="1"/>
  <c r="I22" i="1"/>
  <c r="J22" i="1" s="1"/>
  <c r="K22" i="1" s="1"/>
  <c r="L22" i="1"/>
  <c r="M22" i="1"/>
  <c r="O22" i="1"/>
  <c r="P22" i="1" s="1"/>
  <c r="Q22" i="1" s="1"/>
  <c r="R22" i="1"/>
  <c r="S22" i="1" s="1"/>
  <c r="T22" i="1" s="1"/>
  <c r="U22" i="1"/>
  <c r="V22" i="1" s="1"/>
  <c r="W22" i="1" s="1"/>
  <c r="X22" i="1"/>
  <c r="Y22" i="1"/>
  <c r="Z22" i="1" s="1"/>
  <c r="AA22" i="1"/>
  <c r="AB22" i="1" s="1"/>
  <c r="AC22" i="1"/>
  <c r="AD22" i="1"/>
  <c r="AE22" i="1"/>
  <c r="AF22" i="1"/>
  <c r="AG22" i="1"/>
  <c r="AH22" i="1" s="1"/>
  <c r="C23" i="1"/>
  <c r="D23" i="1"/>
  <c r="F23" i="1"/>
  <c r="G23" i="1" s="1"/>
  <c r="I23" i="1"/>
  <c r="J23" i="1"/>
  <c r="L23" i="1"/>
  <c r="M23" i="1"/>
  <c r="O23" i="1"/>
  <c r="P23" i="1"/>
  <c r="R23" i="1"/>
  <c r="S23" i="1"/>
  <c r="U23" i="1"/>
  <c r="V23" i="1"/>
  <c r="X23" i="1"/>
  <c r="Y23" i="1" s="1"/>
  <c r="AA23" i="1"/>
  <c r="AB23" i="1" s="1"/>
  <c r="AC23" i="1" s="1"/>
  <c r="E17" i="6" s="1"/>
  <c r="AD23" i="1"/>
  <c r="AE23" i="1" s="1"/>
  <c r="AF23" i="1" s="1"/>
  <c r="E18" i="6" s="1"/>
  <c r="AG23" i="1"/>
  <c r="AH23" i="1" s="1"/>
  <c r="C24" i="1"/>
  <c r="F24" i="1"/>
  <c r="G24" i="1"/>
  <c r="H24" i="1" s="1"/>
  <c r="I24" i="1"/>
  <c r="J24" i="1" s="1"/>
  <c r="K24" i="1" s="1"/>
  <c r="L24" i="1"/>
  <c r="M24" i="1"/>
  <c r="O24" i="1"/>
  <c r="P24" i="1" s="1"/>
  <c r="Q24" i="1" s="1"/>
  <c r="R24" i="1"/>
  <c r="S24" i="1"/>
  <c r="T24" i="1" s="1"/>
  <c r="U24" i="1"/>
  <c r="V24" i="1"/>
  <c r="W24" i="1" s="1"/>
  <c r="X24" i="1"/>
  <c r="Y24" i="1" s="1"/>
  <c r="Z24" i="1" s="1"/>
  <c r="AA24" i="1"/>
  <c r="AB24" i="1" s="1"/>
  <c r="AD24" i="1"/>
  <c r="AE24" i="1"/>
  <c r="AG24" i="1"/>
  <c r="AH24" i="1" s="1"/>
  <c r="C25" i="1"/>
  <c r="D25" i="1"/>
  <c r="E25" i="1" s="1"/>
  <c r="F25" i="1"/>
  <c r="G25" i="1" s="1"/>
  <c r="H25" i="1" s="1"/>
  <c r="I25" i="1"/>
  <c r="J25" i="1"/>
  <c r="K25" i="1" s="1"/>
  <c r="L25" i="1"/>
  <c r="M25" i="1" s="1"/>
  <c r="N25" i="1" s="1"/>
  <c r="O25" i="1"/>
  <c r="P25" i="1"/>
  <c r="Q25" i="1" s="1"/>
  <c r="R25" i="1"/>
  <c r="S25" i="1"/>
  <c r="T25" i="1" s="1"/>
  <c r="U25" i="1"/>
  <c r="V25" i="1" s="1"/>
  <c r="W25" i="1" s="1"/>
  <c r="X25" i="1"/>
  <c r="Y25" i="1" s="1"/>
  <c r="Z25" i="1" s="1"/>
  <c r="AA25" i="1"/>
  <c r="AB25" i="1" s="1"/>
  <c r="AC25" i="1" s="1"/>
  <c r="AD25" i="1"/>
  <c r="AE25" i="1" s="1"/>
  <c r="AG25" i="1"/>
  <c r="AH25" i="1" s="1"/>
  <c r="C26" i="1"/>
  <c r="D26" i="1"/>
  <c r="E26" i="1" s="1"/>
  <c r="F26" i="1"/>
  <c r="G26" i="1"/>
  <c r="I26" i="1"/>
  <c r="L26" i="1"/>
  <c r="M26" i="1"/>
  <c r="O26" i="1"/>
  <c r="P26" i="1"/>
  <c r="Q26" i="1" s="1"/>
  <c r="R26" i="1"/>
  <c r="S26" i="1"/>
  <c r="T26" i="1" s="1"/>
  <c r="U26" i="1"/>
  <c r="V26" i="1" s="1"/>
  <c r="W26" i="1" s="1"/>
  <c r="X26" i="1"/>
  <c r="Y26" i="1" s="1"/>
  <c r="Z26" i="1" s="1"/>
  <c r="AA26" i="1"/>
  <c r="AB26" i="1"/>
  <c r="AC26" i="1"/>
  <c r="AD26" i="1"/>
  <c r="AE26" i="1" s="1"/>
  <c r="AF26" i="1" s="1"/>
  <c r="AG26" i="1"/>
  <c r="AH26" i="1" s="1"/>
  <c r="C27" i="1"/>
  <c r="D27" i="1"/>
  <c r="E27" i="1" s="1"/>
  <c r="F27" i="1"/>
  <c r="G27" i="1" s="1"/>
  <c r="H27" i="1" s="1"/>
  <c r="I27" i="1"/>
  <c r="J27" i="1"/>
  <c r="K27" i="1" s="1"/>
  <c r="L27" i="1"/>
  <c r="M27" i="1" s="1"/>
  <c r="O27" i="1"/>
  <c r="R27" i="1"/>
  <c r="S27" i="1" s="1"/>
  <c r="T27" i="1" s="1"/>
  <c r="U27" i="1"/>
  <c r="V27" i="1"/>
  <c r="W27" i="1" s="1"/>
  <c r="X27" i="1"/>
  <c r="Y27" i="1"/>
  <c r="Z27" i="1" s="1"/>
  <c r="AA27" i="1"/>
  <c r="AB27" i="1" s="1"/>
  <c r="AC27" i="1" s="1"/>
  <c r="AD27" i="1"/>
  <c r="AE27" i="1"/>
  <c r="AF27" i="1"/>
  <c r="AG27" i="1"/>
  <c r="AH27" i="1" s="1"/>
  <c r="C28" i="1"/>
  <c r="D28" i="1" s="1"/>
  <c r="E28" i="1" s="1"/>
  <c r="F28" i="1"/>
  <c r="G28" i="1"/>
  <c r="H28" i="1" s="1"/>
  <c r="I28" i="1"/>
  <c r="L28" i="1"/>
  <c r="M28" i="1"/>
  <c r="O28" i="1"/>
  <c r="P28" i="1" s="1"/>
  <c r="Q28" i="1" s="1"/>
  <c r="R28" i="1"/>
  <c r="S28" i="1" s="1"/>
  <c r="T28" i="1" s="1"/>
  <c r="U28" i="1"/>
  <c r="V28" i="1" s="1"/>
  <c r="W28" i="1" s="1"/>
  <c r="X28" i="1"/>
  <c r="Y28" i="1"/>
  <c r="Z28" i="1" s="1"/>
  <c r="AA28" i="1"/>
  <c r="AB28" i="1" s="1"/>
  <c r="AC28" i="1"/>
  <c r="AD28" i="1"/>
  <c r="AE28" i="1" s="1"/>
  <c r="AF28" i="1" s="1"/>
  <c r="AG28" i="1"/>
  <c r="AH28" i="1" s="1"/>
  <c r="C29" i="1"/>
  <c r="D29" i="1"/>
  <c r="E29" i="1"/>
  <c r="F29" i="1"/>
  <c r="G29" i="1" s="1"/>
  <c r="I29" i="1"/>
  <c r="J29" i="1" s="1"/>
  <c r="L29" i="1"/>
  <c r="M29" i="1"/>
  <c r="O29" i="1"/>
  <c r="P29" i="1" s="1"/>
  <c r="Q29" i="1" s="1"/>
  <c r="R29" i="1"/>
  <c r="S29" i="1" s="1"/>
  <c r="T29" i="1"/>
  <c r="U29" i="1"/>
  <c r="V29" i="1"/>
  <c r="X29" i="1"/>
  <c r="Y29" i="1"/>
  <c r="Z29" i="1" s="1"/>
  <c r="AA29" i="1"/>
  <c r="AB29" i="1" s="1"/>
  <c r="AC29" i="1" s="1"/>
  <c r="AD29" i="1"/>
  <c r="AE29" i="1" s="1"/>
  <c r="AG29" i="1"/>
  <c r="AH29" i="1" s="1"/>
  <c r="C30" i="1"/>
  <c r="D30" i="1"/>
  <c r="F30" i="1"/>
  <c r="G30" i="1"/>
  <c r="I30" i="1"/>
  <c r="J30" i="1"/>
  <c r="L30" i="1"/>
  <c r="O30" i="1"/>
  <c r="P30" i="1"/>
  <c r="Q30" i="1" s="1"/>
  <c r="R30" i="1"/>
  <c r="S30" i="1"/>
  <c r="U30" i="1"/>
  <c r="V30" i="1" s="1"/>
  <c r="X30" i="1"/>
  <c r="Y30" i="1"/>
  <c r="Z30" i="1" s="1"/>
  <c r="AA30" i="1"/>
  <c r="AB30" i="1" s="1"/>
  <c r="AC30" i="1" s="1"/>
  <c r="AD30" i="1"/>
  <c r="AE30" i="1"/>
  <c r="AG30" i="1"/>
  <c r="AH30" i="1" s="1"/>
  <c r="C31" i="1"/>
  <c r="D31" i="1" s="1"/>
  <c r="E31" i="1" s="1"/>
  <c r="F31" i="1"/>
  <c r="G31" i="1"/>
  <c r="I31" i="1"/>
  <c r="J31" i="1"/>
  <c r="L31" i="1"/>
  <c r="M31" i="1"/>
  <c r="O31" i="1"/>
  <c r="P31" i="1" s="1"/>
  <c r="Q31" i="1" s="1"/>
  <c r="R31" i="1"/>
  <c r="S31" i="1" s="1"/>
  <c r="U31" i="1"/>
  <c r="V31" i="1"/>
  <c r="X31" i="1"/>
  <c r="Y31" i="1" s="1"/>
  <c r="Z31" i="1" s="1"/>
  <c r="AA31" i="1"/>
  <c r="AB31" i="1" s="1"/>
  <c r="AC31" i="1" s="1"/>
  <c r="AD31" i="1"/>
  <c r="AE31" i="1"/>
  <c r="AG31" i="1"/>
  <c r="AH31" i="1" s="1"/>
  <c r="C32" i="1"/>
  <c r="F32" i="1"/>
  <c r="G32" i="1" s="1"/>
  <c r="H32" i="1" s="1"/>
  <c r="I32" i="1"/>
  <c r="J32" i="1" s="1"/>
  <c r="K32" i="1" s="1"/>
  <c r="L32" i="1"/>
  <c r="M32" i="1"/>
  <c r="O32" i="1"/>
  <c r="P32" i="1"/>
  <c r="Q32" i="1" s="1"/>
  <c r="R32" i="1"/>
  <c r="S32" i="1"/>
  <c r="T32" i="1" s="1"/>
  <c r="U32" i="1"/>
  <c r="V32" i="1" s="1"/>
  <c r="W32" i="1" s="1"/>
  <c r="X32" i="1"/>
  <c r="Y32" i="1" s="1"/>
  <c r="Z32" i="1" s="1"/>
  <c r="AA32" i="1"/>
  <c r="AB32" i="1" s="1"/>
  <c r="AC32" i="1"/>
  <c r="AD32" i="1"/>
  <c r="AE32" i="1" s="1"/>
  <c r="AF32" i="1" s="1"/>
  <c r="AG32" i="1"/>
  <c r="AH32" i="1" s="1"/>
  <c r="C33" i="1"/>
  <c r="D33" i="1" s="1"/>
  <c r="E33" i="1" s="1"/>
  <c r="F33" i="1"/>
  <c r="G33" i="1" s="1"/>
  <c r="I33" i="1"/>
  <c r="J33" i="1"/>
  <c r="L33" i="1"/>
  <c r="M33" i="1" s="1"/>
  <c r="O33" i="1"/>
  <c r="P33" i="1"/>
  <c r="Q33" i="1" s="1"/>
  <c r="R33" i="1"/>
  <c r="S33" i="1" s="1"/>
  <c r="T33" i="1" s="1"/>
  <c r="U33" i="1"/>
  <c r="V33" i="1" s="1"/>
  <c r="W33" i="1" s="1"/>
  <c r="X33" i="1"/>
  <c r="Y33" i="1"/>
  <c r="Z33" i="1" s="1"/>
  <c r="AA33" i="1"/>
  <c r="AB33" i="1"/>
  <c r="AC33" i="1" s="1"/>
  <c r="AD33" i="1"/>
  <c r="AE33" i="1" s="1"/>
  <c r="AF33" i="1"/>
  <c r="AG33" i="1"/>
  <c r="AH33" i="1" s="1"/>
  <c r="AI33" i="1" s="1"/>
  <c r="C34" i="1"/>
  <c r="D34" i="1" s="1"/>
  <c r="E34" i="1" s="1"/>
  <c r="F34" i="1"/>
  <c r="G34" i="1" s="1"/>
  <c r="I34" i="1"/>
  <c r="J34" i="1" s="1"/>
  <c r="L34" i="1"/>
  <c r="M34" i="1" s="1"/>
  <c r="O34" i="1"/>
  <c r="P34" i="1" s="1"/>
  <c r="Q34" i="1" s="1"/>
  <c r="R34" i="1"/>
  <c r="S34" i="1"/>
  <c r="T34" i="1" s="1"/>
  <c r="U34" i="1"/>
  <c r="V34" i="1" s="1"/>
  <c r="X34" i="1"/>
  <c r="Y34" i="1"/>
  <c r="AA34" i="1"/>
  <c r="AB34" i="1" s="1"/>
  <c r="AC34" i="1" s="1"/>
  <c r="AD34" i="1"/>
  <c r="AE34" i="1" s="1"/>
  <c r="AF34" i="1" s="1"/>
  <c r="AG34" i="1"/>
  <c r="AH34" i="1" s="1"/>
  <c r="C35" i="1"/>
  <c r="D35" i="1" s="1"/>
  <c r="E35" i="1" s="1"/>
  <c r="F35" i="1"/>
  <c r="G35" i="1"/>
  <c r="I35" i="1"/>
  <c r="J35" i="1"/>
  <c r="L35" i="1"/>
  <c r="M35" i="1" s="1"/>
  <c r="O35" i="1"/>
  <c r="P35" i="1"/>
  <c r="Q35" i="1" s="1"/>
  <c r="R35" i="1"/>
  <c r="S35" i="1" s="1"/>
  <c r="T35" i="1" s="1"/>
  <c r="U35" i="1"/>
  <c r="V35" i="1"/>
  <c r="X35" i="1"/>
  <c r="Y35" i="1" s="1"/>
  <c r="Z35" i="1" s="1"/>
  <c r="AA35" i="1"/>
  <c r="AB35" i="1" s="1"/>
  <c r="AC35" i="1" s="1"/>
  <c r="AD35" i="1"/>
  <c r="AE35" i="1" s="1"/>
  <c r="AF35" i="1" s="1"/>
  <c r="AG35" i="1"/>
  <c r="AH35" i="1" s="1"/>
  <c r="C36" i="1"/>
  <c r="F36" i="1"/>
  <c r="G36" i="1"/>
  <c r="I36" i="1"/>
  <c r="J36" i="1"/>
  <c r="L36" i="1"/>
  <c r="M36" i="1" s="1"/>
  <c r="O36" i="1"/>
  <c r="P36" i="1" s="1"/>
  <c r="Q36" i="1" s="1"/>
  <c r="R36" i="1"/>
  <c r="S36" i="1" s="1"/>
  <c r="T36" i="1" s="1"/>
  <c r="U36" i="1"/>
  <c r="V36" i="1" s="1"/>
  <c r="X36" i="1"/>
  <c r="Y36" i="1"/>
  <c r="Z36" i="1" s="1"/>
  <c r="AA36" i="1"/>
  <c r="AB36" i="1" s="1"/>
  <c r="AC36" i="1" s="1"/>
  <c r="AD36" i="1"/>
  <c r="AE36" i="1"/>
  <c r="AF36" i="1" s="1"/>
  <c r="AG36" i="1"/>
  <c r="AH36" i="1" s="1"/>
  <c r="C37" i="1"/>
  <c r="D37" i="1"/>
  <c r="E37" i="1"/>
  <c r="F37" i="1"/>
  <c r="G37" i="1" s="1"/>
  <c r="H37" i="1" s="1"/>
  <c r="I37" i="1"/>
  <c r="J37" i="1" s="1"/>
  <c r="K37" i="1"/>
  <c r="L37" i="1"/>
  <c r="M37" i="1"/>
  <c r="N37" i="1"/>
  <c r="O37" i="1"/>
  <c r="P37" i="1" s="1"/>
  <c r="Q37" i="1" s="1"/>
  <c r="R37" i="1"/>
  <c r="S37" i="1"/>
  <c r="T37" i="1" s="1"/>
  <c r="U37" i="1"/>
  <c r="V37" i="1"/>
  <c r="W37" i="1" s="1"/>
  <c r="X37" i="1"/>
  <c r="Y37" i="1"/>
  <c r="Z37" i="1" s="1"/>
  <c r="AA37" i="1"/>
  <c r="AB37" i="1"/>
  <c r="AC37" i="1"/>
  <c r="AD37" i="1"/>
  <c r="AE37" i="1"/>
  <c r="AF37" i="1" s="1"/>
  <c r="AG37" i="1"/>
  <c r="AH37" i="1" s="1"/>
  <c r="AI37" i="1" s="1"/>
  <c r="C38" i="1"/>
  <c r="D38" i="1" s="1"/>
  <c r="E38" i="1" s="1"/>
  <c r="F38" i="1"/>
  <c r="G38" i="1"/>
  <c r="H38" i="1" s="1"/>
  <c r="I38" i="1"/>
  <c r="J38" i="1"/>
  <c r="K38" i="1" s="1"/>
  <c r="L38" i="1"/>
  <c r="M38" i="1" s="1"/>
  <c r="N38" i="1" s="1"/>
  <c r="O38" i="1"/>
  <c r="P38" i="1"/>
  <c r="Q38" i="1" s="1"/>
  <c r="R38" i="1"/>
  <c r="S38" i="1"/>
  <c r="T38" i="1" s="1"/>
  <c r="U38" i="1"/>
  <c r="V38" i="1"/>
  <c r="W38" i="1" s="1"/>
  <c r="X38" i="1"/>
  <c r="Y38" i="1" s="1"/>
  <c r="Z38" i="1"/>
  <c r="AA38" i="1"/>
  <c r="AB38" i="1"/>
  <c r="AC38" i="1" s="1"/>
  <c r="AD38" i="1"/>
  <c r="AE38" i="1"/>
  <c r="AF38" i="1" s="1"/>
  <c r="AG38" i="1"/>
  <c r="AH38" i="1" s="1"/>
  <c r="AI38" i="1" s="1"/>
  <c r="C39" i="1"/>
  <c r="D39" i="1"/>
  <c r="E39" i="1" s="1"/>
  <c r="F39" i="1"/>
  <c r="G39" i="1" s="1"/>
  <c r="H39" i="1" s="1"/>
  <c r="I39" i="1"/>
  <c r="J39" i="1"/>
  <c r="K39" i="1" s="1"/>
  <c r="L39" i="1"/>
  <c r="M39" i="1"/>
  <c r="N39" i="1" s="1"/>
  <c r="O39" i="1"/>
  <c r="P39" i="1" s="1"/>
  <c r="Q39" i="1"/>
  <c r="R39" i="1"/>
  <c r="S39" i="1" s="1"/>
  <c r="T39" i="1" s="1"/>
  <c r="U39" i="1"/>
  <c r="V39" i="1"/>
  <c r="W39" i="1" s="1"/>
  <c r="X39" i="1"/>
  <c r="Y39" i="1"/>
  <c r="Z39" i="1" s="1"/>
  <c r="AA39" i="1"/>
  <c r="AB39" i="1" s="1"/>
  <c r="AC39" i="1" s="1"/>
  <c r="AD39" i="1"/>
  <c r="AE39" i="1" s="1"/>
  <c r="AF39" i="1" s="1"/>
  <c r="AG39" i="1"/>
  <c r="AH39" i="1"/>
  <c r="AI39" i="1"/>
  <c r="C40" i="1"/>
  <c r="D40" i="1"/>
  <c r="E40" i="1" s="1"/>
  <c r="F40" i="1"/>
  <c r="G40" i="1"/>
  <c r="H40" i="1" s="1"/>
  <c r="I40" i="1"/>
  <c r="J40" i="1"/>
  <c r="K40" i="1" s="1"/>
  <c r="L40" i="1"/>
  <c r="M40" i="1"/>
  <c r="N40" i="1" s="1"/>
  <c r="O40" i="1"/>
  <c r="P40" i="1"/>
  <c r="Q40" i="1" s="1"/>
  <c r="R40" i="1"/>
  <c r="S40" i="1" s="1"/>
  <c r="T40" i="1"/>
  <c r="U40" i="1"/>
  <c r="V40" i="1"/>
  <c r="W40" i="1" s="1"/>
  <c r="X40" i="1"/>
  <c r="Y40" i="1"/>
  <c r="Z40" i="1" s="1"/>
  <c r="AA40" i="1"/>
  <c r="AB40" i="1"/>
  <c r="AC40" i="1" s="1"/>
  <c r="AD40" i="1"/>
  <c r="AE40" i="1" s="1"/>
  <c r="AF40" i="1" s="1"/>
  <c r="AG40" i="1"/>
  <c r="AH40" i="1"/>
  <c r="AI40" i="1" s="1"/>
  <c r="C41" i="1"/>
  <c r="D41" i="1"/>
  <c r="E41" i="1" s="1"/>
  <c r="F41" i="1"/>
  <c r="G41" i="1"/>
  <c r="H41" i="1"/>
  <c r="I41" i="1"/>
  <c r="J41" i="1"/>
  <c r="K41" i="1" s="1"/>
  <c r="L41" i="1"/>
  <c r="M41" i="1"/>
  <c r="N41" i="1" s="1"/>
  <c r="O41" i="1"/>
  <c r="P41" i="1" s="1"/>
  <c r="Q41" i="1"/>
  <c r="R41" i="1"/>
  <c r="S41" i="1" s="1"/>
  <c r="T41" i="1" s="1"/>
  <c r="U41" i="1"/>
  <c r="V41" i="1" s="1"/>
  <c r="W41" i="1" s="1"/>
  <c r="X41" i="1"/>
  <c r="Y41" i="1" s="1"/>
  <c r="Z41" i="1" s="1"/>
  <c r="AA41" i="1"/>
  <c r="AB41" i="1" s="1"/>
  <c r="AC41" i="1" s="1"/>
  <c r="AD41" i="1"/>
  <c r="AE41" i="1"/>
  <c r="AF41" i="1"/>
  <c r="AG41" i="1"/>
  <c r="AH41" i="1"/>
  <c r="AI41" i="1"/>
  <c r="C42" i="1"/>
  <c r="D42" i="1"/>
  <c r="E42" i="1" s="1"/>
  <c r="F42" i="1"/>
  <c r="G42" i="1"/>
  <c r="H42" i="1" s="1"/>
  <c r="I42" i="1"/>
  <c r="J42" i="1"/>
  <c r="K42" i="1" s="1"/>
  <c r="L42" i="1"/>
  <c r="M42" i="1" s="1"/>
  <c r="N42" i="1" s="1"/>
  <c r="O42" i="1"/>
  <c r="P42" i="1"/>
  <c r="Q42" i="1" s="1"/>
  <c r="R42" i="1"/>
  <c r="S42" i="1" s="1"/>
  <c r="T42" i="1" s="1"/>
  <c r="U42" i="1"/>
  <c r="V42" i="1" s="1"/>
  <c r="W42" i="1" s="1"/>
  <c r="X42" i="1"/>
  <c r="Y42" i="1" s="1"/>
  <c r="Z42" i="1" s="1"/>
  <c r="AA42" i="1"/>
  <c r="AB42" i="1"/>
  <c r="AC42" i="1" s="1"/>
  <c r="AD42" i="1"/>
  <c r="AE42" i="1" s="1"/>
  <c r="AF42" i="1"/>
  <c r="AG42" i="1"/>
  <c r="AH42" i="1"/>
  <c r="AI42" i="1"/>
  <c r="C43" i="1"/>
  <c r="D43" i="1" s="1"/>
  <c r="E43" i="1" s="1"/>
  <c r="F43" i="1"/>
  <c r="G43" i="1"/>
  <c r="H43" i="1" s="1"/>
  <c r="I43" i="1"/>
  <c r="J43" i="1"/>
  <c r="K43" i="1" s="1"/>
  <c r="L43" i="1"/>
  <c r="M43" i="1"/>
  <c r="N43" i="1"/>
  <c r="O43" i="1"/>
  <c r="P43" i="1"/>
  <c r="Q43" i="1" s="1"/>
  <c r="R43" i="1"/>
  <c r="S43" i="1" s="1"/>
  <c r="T43" i="1" s="1"/>
  <c r="U43" i="1"/>
  <c r="V43" i="1" s="1"/>
  <c r="W43" i="1" s="1"/>
  <c r="X43" i="1"/>
  <c r="Y43" i="1" s="1"/>
  <c r="Z43" i="1" s="1"/>
  <c r="AA43" i="1"/>
  <c r="AB43" i="1" s="1"/>
  <c r="AC43" i="1" s="1"/>
  <c r="AD43" i="1"/>
  <c r="AE43" i="1"/>
  <c r="AF43" i="1" s="1"/>
  <c r="AG43" i="1"/>
  <c r="AH43" i="1"/>
  <c r="AI43" i="1" s="1"/>
  <c r="C44" i="1"/>
  <c r="D44" i="1" s="1"/>
  <c r="E44" i="1" s="1"/>
  <c r="F44" i="1"/>
  <c r="G44" i="1" s="1"/>
  <c r="H44" i="1" s="1"/>
  <c r="I44" i="1"/>
  <c r="J44" i="1"/>
  <c r="K44" i="1"/>
  <c r="L44" i="1"/>
  <c r="M44" i="1" s="1"/>
  <c r="N44" i="1" s="1"/>
  <c r="O44" i="1"/>
  <c r="P44" i="1"/>
  <c r="Q44" i="1" s="1"/>
  <c r="R44" i="1"/>
  <c r="S44" i="1"/>
  <c r="T44" i="1"/>
  <c r="U44" i="1"/>
  <c r="V44" i="1" s="1"/>
  <c r="W44" i="1" s="1"/>
  <c r="X44" i="1"/>
  <c r="Y44" i="1" s="1"/>
  <c r="Z44" i="1" s="1"/>
  <c r="AA44" i="1"/>
  <c r="AB44" i="1"/>
  <c r="AC44" i="1" s="1"/>
  <c r="AD44" i="1"/>
  <c r="AE44" i="1" s="1"/>
  <c r="AF44" i="1" s="1"/>
  <c r="AG44" i="1"/>
  <c r="AH44" i="1"/>
  <c r="AI44" i="1" s="1"/>
  <c r="C45" i="1"/>
  <c r="D45" i="1"/>
  <c r="E45" i="1" s="1"/>
  <c r="F45" i="1"/>
  <c r="G45" i="1" s="1"/>
  <c r="H45" i="1"/>
  <c r="I45" i="1"/>
  <c r="J45" i="1" s="1"/>
  <c r="K45" i="1"/>
  <c r="L45" i="1"/>
  <c r="M45" i="1"/>
  <c r="N45" i="1"/>
  <c r="O45" i="1"/>
  <c r="P45" i="1" s="1"/>
  <c r="Q45" i="1" s="1"/>
  <c r="R45" i="1"/>
  <c r="S45" i="1"/>
  <c r="T45" i="1" s="1"/>
  <c r="U45" i="1"/>
  <c r="V45" i="1"/>
  <c r="W45" i="1" s="1"/>
  <c r="X45" i="1"/>
  <c r="Y45" i="1"/>
  <c r="Z45" i="1" s="1"/>
  <c r="AA45" i="1"/>
  <c r="AB45" i="1" s="1"/>
  <c r="AC45" i="1" s="1"/>
  <c r="AD45" i="1"/>
  <c r="AE45" i="1"/>
  <c r="AF45" i="1"/>
  <c r="AG45" i="1"/>
  <c r="AH45" i="1" s="1"/>
  <c r="AI45" i="1"/>
  <c r="C46" i="1"/>
  <c r="D46" i="1"/>
  <c r="E46" i="1" s="1"/>
  <c r="F46" i="1"/>
  <c r="G46" i="1" s="1"/>
  <c r="H46" i="1" s="1"/>
  <c r="I46" i="1"/>
  <c r="J46" i="1"/>
  <c r="K46" i="1"/>
  <c r="L46" i="1"/>
  <c r="M46" i="1" s="1"/>
  <c r="N46" i="1"/>
  <c r="O46" i="1"/>
  <c r="P46" i="1" s="1"/>
  <c r="Q46" i="1" s="1"/>
  <c r="R46" i="1"/>
  <c r="S46" i="1"/>
  <c r="T46" i="1" s="1"/>
  <c r="U46" i="1"/>
  <c r="V46" i="1"/>
  <c r="W46" i="1" s="1"/>
  <c r="X46" i="1"/>
  <c r="Y46" i="1"/>
  <c r="Z46" i="1" s="1"/>
  <c r="AA46" i="1"/>
  <c r="AB46" i="1"/>
  <c r="AC46" i="1" s="1"/>
  <c r="AD46" i="1"/>
  <c r="AE46" i="1"/>
  <c r="AF46" i="1" s="1"/>
  <c r="AG46" i="1"/>
  <c r="AH46" i="1"/>
  <c r="AI46" i="1" s="1"/>
  <c r="C47" i="1"/>
  <c r="D47" i="1" s="1"/>
  <c r="E47" i="1" s="1"/>
  <c r="F47" i="1"/>
  <c r="G47" i="1"/>
  <c r="H47" i="1" s="1"/>
  <c r="I47" i="1"/>
  <c r="J47" i="1"/>
  <c r="K47" i="1"/>
  <c r="L47" i="1"/>
  <c r="M47" i="1" s="1"/>
  <c r="N47" i="1" s="1"/>
  <c r="O47" i="1"/>
  <c r="P47" i="1" s="1"/>
  <c r="Q47" i="1"/>
  <c r="R47" i="1"/>
  <c r="S47" i="1"/>
  <c r="T47" i="1"/>
  <c r="U47" i="1"/>
  <c r="V47" i="1" s="1"/>
  <c r="W47" i="1" s="1"/>
  <c r="X47" i="1"/>
  <c r="Y47" i="1"/>
  <c r="Z47" i="1" s="1"/>
  <c r="AA47" i="1"/>
  <c r="AB47" i="1"/>
  <c r="AC47" i="1" s="1"/>
  <c r="AD47" i="1"/>
  <c r="AE47" i="1"/>
  <c r="AF47" i="1" s="1"/>
  <c r="AG47" i="1"/>
  <c r="AH47" i="1"/>
  <c r="AI47" i="1" s="1"/>
  <c r="C48" i="1"/>
  <c r="D48" i="1"/>
  <c r="E48" i="1"/>
  <c r="F48" i="1"/>
  <c r="G48" i="1"/>
  <c r="H48" i="1" s="1"/>
  <c r="I48" i="1"/>
  <c r="J48" i="1" s="1"/>
  <c r="K48" i="1" s="1"/>
  <c r="L48" i="1"/>
  <c r="M48" i="1" s="1"/>
  <c r="N48" i="1" s="1"/>
  <c r="O48" i="1"/>
  <c r="P48" i="1"/>
  <c r="Q48" i="1" s="1"/>
  <c r="R48" i="1"/>
  <c r="S48" i="1" s="1"/>
  <c r="T48" i="1" s="1"/>
  <c r="U48" i="1"/>
  <c r="V48" i="1" s="1"/>
  <c r="W48" i="1" s="1"/>
  <c r="X48" i="1"/>
  <c r="Y48" i="1"/>
  <c r="Z48" i="1"/>
  <c r="AA48" i="1"/>
  <c r="AB48" i="1"/>
  <c r="AC48" i="1" s="1"/>
  <c r="AD48" i="1"/>
  <c r="AE48" i="1"/>
  <c r="AF48" i="1" s="1"/>
  <c r="AG48" i="1"/>
  <c r="AH48" i="1"/>
  <c r="AI48" i="1" s="1"/>
  <c r="C49" i="1"/>
  <c r="D49" i="1"/>
  <c r="E49" i="1" s="1"/>
  <c r="F49" i="1"/>
  <c r="G49" i="1"/>
  <c r="H49" i="1" s="1"/>
  <c r="I49" i="1"/>
  <c r="J49" i="1" s="1"/>
  <c r="K49" i="1" s="1"/>
  <c r="L49" i="1"/>
  <c r="M49" i="1"/>
  <c r="N49" i="1" s="1"/>
  <c r="O49" i="1"/>
  <c r="P49" i="1" s="1"/>
  <c r="Q49" i="1" s="1"/>
  <c r="R49" i="1"/>
  <c r="S49" i="1" s="1"/>
  <c r="T49" i="1" s="1"/>
  <c r="U49" i="1"/>
  <c r="V49" i="1" s="1"/>
  <c r="W49" i="1"/>
  <c r="X49" i="1"/>
  <c r="Y49" i="1" s="1"/>
  <c r="Z49" i="1" s="1"/>
  <c r="AA49" i="1"/>
  <c r="AB49" i="1" s="1"/>
  <c r="AC49" i="1" s="1"/>
  <c r="AD49" i="1"/>
  <c r="AE49" i="1"/>
  <c r="AF49" i="1"/>
  <c r="AG49" i="1"/>
  <c r="AH49" i="1" s="1"/>
  <c r="AI49" i="1" s="1"/>
  <c r="C50" i="1"/>
  <c r="D50" i="1"/>
  <c r="E50" i="1" s="1"/>
  <c r="F50" i="1"/>
  <c r="G50" i="1"/>
  <c r="H50" i="1" s="1"/>
  <c r="I50" i="1"/>
  <c r="J50" i="1"/>
  <c r="K50" i="1"/>
  <c r="L50" i="1"/>
  <c r="M50" i="1" s="1"/>
  <c r="N50" i="1" s="1"/>
  <c r="O50" i="1"/>
  <c r="P50" i="1" s="1"/>
  <c r="Q50" i="1" s="1"/>
  <c r="R50" i="1"/>
  <c r="S50" i="1"/>
  <c r="T50" i="1" s="1"/>
  <c r="U50" i="1"/>
  <c r="V50" i="1" s="1"/>
  <c r="W50" i="1" s="1"/>
  <c r="X50" i="1"/>
  <c r="Y50" i="1" s="1"/>
  <c r="Z50" i="1" s="1"/>
  <c r="AA50" i="1"/>
  <c r="AB50" i="1"/>
  <c r="AC50" i="1"/>
  <c r="AD50" i="1"/>
  <c r="AE50" i="1" s="1"/>
  <c r="AF50" i="1" s="1"/>
  <c r="AG50" i="1"/>
  <c r="AH50" i="1"/>
  <c r="AI50" i="1"/>
  <c r="C51" i="1"/>
  <c r="D51" i="1" s="1"/>
  <c r="E51" i="1"/>
  <c r="F51" i="1"/>
  <c r="G51" i="1"/>
  <c r="H51" i="1" s="1"/>
  <c r="I51" i="1"/>
  <c r="J51" i="1"/>
  <c r="K51" i="1" s="1"/>
  <c r="L51" i="1"/>
  <c r="M51" i="1"/>
  <c r="N51" i="1" s="1"/>
  <c r="O51" i="1"/>
  <c r="P51" i="1"/>
  <c r="Q51" i="1" s="1"/>
  <c r="R51" i="1"/>
  <c r="S51" i="1" s="1"/>
  <c r="T51" i="1" s="1"/>
  <c r="U51" i="1"/>
  <c r="V51" i="1"/>
  <c r="W51" i="1" s="1"/>
  <c r="X51" i="1"/>
  <c r="Y51" i="1"/>
  <c r="Z51" i="1" s="1"/>
  <c r="AA51" i="1"/>
  <c r="AB51" i="1" s="1"/>
  <c r="AC51" i="1" s="1"/>
  <c r="AD51" i="1"/>
  <c r="AE51" i="1"/>
  <c r="AF51" i="1" s="1"/>
  <c r="AG51" i="1"/>
  <c r="AH51" i="1"/>
  <c r="AI51" i="1"/>
  <c r="C52" i="1"/>
  <c r="D52" i="1"/>
  <c r="E52" i="1"/>
  <c r="F52" i="1"/>
  <c r="G52" i="1" s="1"/>
  <c r="H52" i="1" s="1"/>
  <c r="I52" i="1"/>
  <c r="J52" i="1" s="1"/>
  <c r="K52" i="1" s="1"/>
  <c r="L52" i="1"/>
  <c r="M52" i="1"/>
  <c r="N52" i="1"/>
  <c r="O52" i="1"/>
  <c r="P52" i="1"/>
  <c r="Q52" i="1" s="1"/>
  <c r="R52" i="1"/>
  <c r="S52" i="1"/>
  <c r="T52" i="1" s="1"/>
  <c r="U52" i="1"/>
  <c r="V52" i="1"/>
  <c r="W52" i="1" s="1"/>
  <c r="X52" i="1"/>
  <c r="Y52" i="1"/>
  <c r="Z52" i="1" s="1"/>
  <c r="AA52" i="1"/>
  <c r="AB52" i="1"/>
  <c r="AC52" i="1" s="1"/>
  <c r="AD52" i="1"/>
  <c r="AE52" i="1" s="1"/>
  <c r="AF52" i="1" s="1"/>
  <c r="AG52" i="1"/>
  <c r="AH52" i="1"/>
  <c r="AI52" i="1" s="1"/>
  <c r="C53" i="1"/>
  <c r="D53" i="1"/>
  <c r="E53" i="1" s="1"/>
  <c r="F53" i="1"/>
  <c r="G53" i="1" s="1"/>
  <c r="H53" i="1" s="1"/>
  <c r="I53" i="1"/>
  <c r="J53" i="1"/>
  <c r="K53" i="1" s="1"/>
  <c r="L53" i="1"/>
  <c r="M53" i="1"/>
  <c r="N53" i="1" s="1"/>
  <c r="O53" i="1"/>
  <c r="P53" i="1"/>
  <c r="Q53" i="1" s="1"/>
  <c r="R53" i="1"/>
  <c r="S53" i="1"/>
  <c r="T53" i="1"/>
  <c r="U53" i="1"/>
  <c r="V53" i="1" s="1"/>
  <c r="W53" i="1" s="1"/>
  <c r="X53" i="1"/>
  <c r="Y53" i="1" s="1"/>
  <c r="Z53" i="1" s="1"/>
  <c r="AA53" i="1"/>
  <c r="AB53" i="1"/>
  <c r="AC53" i="1"/>
  <c r="AD53" i="1"/>
  <c r="AE53" i="1" s="1"/>
  <c r="AF53" i="1" s="1"/>
  <c r="AG53" i="1"/>
  <c r="AH53" i="1"/>
  <c r="AI53" i="1" s="1"/>
  <c r="C54" i="1"/>
  <c r="D54" i="1" s="1"/>
  <c r="E54" i="1" s="1"/>
  <c r="F54" i="1"/>
  <c r="G54" i="1"/>
  <c r="H54" i="1"/>
  <c r="I54" i="1"/>
  <c r="J54" i="1" s="1"/>
  <c r="K54" i="1" s="1"/>
  <c r="L54" i="1"/>
  <c r="M54" i="1"/>
  <c r="N54" i="1" s="1"/>
  <c r="O54" i="1"/>
  <c r="P54" i="1"/>
  <c r="Q54" i="1" s="1"/>
  <c r="R54" i="1"/>
  <c r="S54" i="1"/>
  <c r="T54" i="1" s="1"/>
  <c r="U54" i="1"/>
  <c r="V54" i="1"/>
  <c r="W54" i="1"/>
  <c r="X54" i="1"/>
  <c r="Y54" i="1" s="1"/>
  <c r="Z54" i="1" s="1"/>
  <c r="AA54" i="1"/>
  <c r="AB54" i="1" s="1"/>
  <c r="AC54" i="1" s="1"/>
  <c r="AD54" i="1"/>
  <c r="AE54" i="1"/>
  <c r="AF54" i="1"/>
  <c r="AG54" i="1"/>
  <c r="AH54" i="1" s="1"/>
  <c r="AI54" i="1" s="1"/>
  <c r="C55" i="1"/>
  <c r="D55" i="1" s="1"/>
  <c r="E55" i="1" s="1"/>
  <c r="F55" i="1"/>
  <c r="G55" i="1" s="1"/>
  <c r="H55" i="1" s="1"/>
  <c r="I55" i="1"/>
  <c r="J55" i="1"/>
  <c r="K55" i="1"/>
  <c r="L55" i="1"/>
  <c r="M55" i="1" s="1"/>
  <c r="N55" i="1" s="1"/>
  <c r="O55" i="1"/>
  <c r="P55" i="1"/>
  <c r="Q55" i="1" s="1"/>
  <c r="R55" i="1"/>
  <c r="S55" i="1"/>
  <c r="T55" i="1" s="1"/>
  <c r="U55" i="1"/>
  <c r="V55" i="1"/>
  <c r="W55" i="1" s="1"/>
  <c r="X55" i="1"/>
  <c r="Y55" i="1"/>
  <c r="Z55" i="1"/>
  <c r="AA55" i="1"/>
  <c r="AB55" i="1" s="1"/>
  <c r="AC55" i="1" s="1"/>
  <c r="AD55" i="1"/>
  <c r="AE55" i="1" s="1"/>
  <c r="AF55" i="1" s="1"/>
  <c r="AG55" i="1"/>
  <c r="AH55" i="1"/>
  <c r="AI55" i="1"/>
  <c r="C56" i="1"/>
  <c r="D56" i="1"/>
  <c r="E56" i="1" s="1"/>
  <c r="F56" i="1"/>
  <c r="G56" i="1" s="1"/>
  <c r="H56" i="1" s="1"/>
  <c r="I56" i="1"/>
  <c r="J56" i="1" s="1"/>
  <c r="K56" i="1" s="1"/>
  <c r="L56" i="1"/>
  <c r="M56" i="1"/>
  <c r="N56" i="1"/>
  <c r="O56" i="1"/>
  <c r="P56" i="1" s="1"/>
  <c r="Q56" i="1" s="1"/>
  <c r="R56" i="1"/>
  <c r="S56" i="1"/>
  <c r="T56" i="1"/>
  <c r="U56" i="1"/>
  <c r="V56" i="1"/>
  <c r="W56" i="1" s="1"/>
  <c r="X56" i="1"/>
  <c r="Y56" i="1"/>
  <c r="Z56" i="1" s="1"/>
  <c r="AA56" i="1"/>
  <c r="AB56" i="1"/>
  <c r="AC56" i="1"/>
  <c r="AD56" i="1"/>
  <c r="AE56" i="1" s="1"/>
  <c r="AF56" i="1" s="1"/>
  <c r="AG56" i="1"/>
  <c r="AH56" i="1" s="1"/>
  <c r="AI56" i="1" s="1"/>
  <c r="C57" i="1"/>
  <c r="D57" i="1"/>
  <c r="E57" i="1" s="1"/>
  <c r="F57" i="1"/>
  <c r="G57" i="1"/>
  <c r="H57" i="1"/>
  <c r="I57" i="1"/>
  <c r="J57" i="1" s="1"/>
  <c r="K57" i="1" s="1"/>
  <c r="L57" i="1"/>
  <c r="M57" i="1" s="1"/>
  <c r="N57" i="1" s="1"/>
  <c r="O57" i="1"/>
  <c r="P57" i="1"/>
  <c r="Q57" i="1" s="1"/>
  <c r="R57" i="1"/>
  <c r="S57" i="1" s="1"/>
  <c r="T57" i="1" s="1"/>
  <c r="U57" i="1"/>
  <c r="V57" i="1"/>
  <c r="W57" i="1" s="1"/>
  <c r="X57" i="1"/>
  <c r="Y57" i="1"/>
  <c r="Z57" i="1" s="1"/>
  <c r="AA57" i="1"/>
  <c r="AB57" i="1"/>
  <c r="AC57" i="1" s="1"/>
  <c r="AD57" i="1"/>
  <c r="AE57" i="1"/>
  <c r="AF57" i="1"/>
  <c r="AG57" i="1"/>
  <c r="AH57" i="1" s="1"/>
  <c r="AI57" i="1" s="1"/>
  <c r="C58" i="1"/>
  <c r="D58" i="1"/>
  <c r="E58" i="1" s="1"/>
  <c r="F58" i="1"/>
  <c r="G58" i="1"/>
  <c r="H58" i="1" s="1"/>
  <c r="I58" i="1"/>
  <c r="J58" i="1"/>
  <c r="K58" i="1"/>
  <c r="L58" i="1"/>
  <c r="M58" i="1" s="1"/>
  <c r="N58" i="1" s="1"/>
  <c r="O58" i="1"/>
  <c r="P58" i="1" s="1"/>
  <c r="Q58" i="1" s="1"/>
  <c r="R58" i="1"/>
  <c r="S58" i="1"/>
  <c r="T58" i="1" s="1"/>
  <c r="U58" i="1"/>
  <c r="V58" i="1" s="1"/>
  <c r="W58" i="1" s="1"/>
  <c r="X58" i="1"/>
  <c r="Y58" i="1"/>
  <c r="Z58" i="1"/>
  <c r="AA58" i="1"/>
  <c r="AB58" i="1"/>
  <c r="AC58" i="1" s="1"/>
  <c r="AD58" i="1"/>
  <c r="AE58" i="1"/>
  <c r="AF58" i="1" s="1"/>
  <c r="AG58" i="1"/>
  <c r="AH58" i="1"/>
  <c r="AI58" i="1" s="1"/>
  <c r="C59" i="1"/>
  <c r="D59" i="1"/>
  <c r="E59" i="1" s="1"/>
  <c r="F59" i="1"/>
  <c r="G59" i="1"/>
  <c r="H59" i="1" s="1"/>
  <c r="I59" i="1"/>
  <c r="J59" i="1"/>
  <c r="K59" i="1" s="1"/>
  <c r="L59" i="1"/>
  <c r="M59" i="1"/>
  <c r="N59" i="1"/>
  <c r="O59" i="1"/>
  <c r="P59" i="1" s="1"/>
  <c r="Q59" i="1" s="1"/>
  <c r="R59" i="1"/>
  <c r="S59" i="1" s="1"/>
  <c r="T59" i="1" s="1"/>
  <c r="U59" i="1"/>
  <c r="V59" i="1"/>
  <c r="W59" i="1" s="1"/>
  <c r="X59" i="1"/>
  <c r="Y59" i="1" s="1"/>
  <c r="Z59" i="1" s="1"/>
  <c r="AA59" i="1"/>
  <c r="AB59" i="1"/>
  <c r="AC59" i="1"/>
  <c r="AD59" i="1"/>
  <c r="AE59" i="1"/>
  <c r="AF59" i="1" s="1"/>
  <c r="AG59" i="1"/>
  <c r="AH59" i="1"/>
  <c r="AI59" i="1" s="1"/>
  <c r="C60" i="1"/>
  <c r="D60" i="1" s="1"/>
  <c r="E60" i="1" s="1"/>
  <c r="F60" i="1"/>
  <c r="G60" i="1"/>
  <c r="H60" i="1"/>
  <c r="I60" i="1"/>
  <c r="J60" i="1"/>
  <c r="K60" i="1" s="1"/>
  <c r="L60" i="1"/>
  <c r="M60" i="1"/>
  <c r="N60" i="1" s="1"/>
  <c r="O60" i="1"/>
  <c r="P60" i="1"/>
  <c r="Q60" i="1"/>
  <c r="R60" i="1"/>
  <c r="S60" i="1" s="1"/>
  <c r="T60" i="1" s="1"/>
  <c r="U60" i="1"/>
  <c r="V60" i="1" s="1"/>
  <c r="W60" i="1" s="1"/>
  <c r="X60" i="1"/>
  <c r="Y60" i="1"/>
  <c r="Z60" i="1" s="1"/>
  <c r="AA60" i="1"/>
  <c r="AB60" i="1" s="1"/>
  <c r="AC60" i="1" s="1"/>
  <c r="AD60" i="1"/>
  <c r="AE60" i="1"/>
  <c r="AF60" i="1"/>
  <c r="AG60" i="1"/>
  <c r="AH60" i="1"/>
  <c r="AI60" i="1" s="1"/>
  <c r="AE10" i="1"/>
  <c r="AB10" i="1"/>
  <c r="Y10" i="1"/>
  <c r="V10" i="1"/>
  <c r="S10" i="1"/>
  <c r="P10" i="1"/>
  <c r="M10" i="1"/>
  <c r="J10" i="1"/>
  <c r="AG10" i="1"/>
  <c r="AH10" i="1" s="1"/>
  <c r="AA10" i="1"/>
  <c r="X10" i="1"/>
  <c r="U10" i="1"/>
  <c r="R10" i="1"/>
  <c r="O10" i="1"/>
  <c r="L10" i="1"/>
  <c r="I10" i="1"/>
  <c r="F10" i="1"/>
  <c r="G10" i="1" s="1"/>
  <c r="AC8" i="1"/>
  <c r="Z8" i="1"/>
  <c r="W8" i="1"/>
  <c r="T8" i="1"/>
  <c r="Q8" i="1"/>
  <c r="N8" i="1"/>
  <c r="K8" i="1"/>
  <c r="H8" i="1"/>
  <c r="F32" i="2"/>
  <c r="F8" i="1" s="1"/>
  <c r="C27" i="6" l="1"/>
  <c r="B10" i="6"/>
  <c r="B10" i="4"/>
  <c r="AJ13" i="1"/>
  <c r="AJ33" i="1"/>
  <c r="AJ26" i="1"/>
  <c r="AJ29" i="1"/>
  <c r="AJ25" i="1"/>
  <c r="J28" i="1"/>
  <c r="K28" i="1" s="1"/>
  <c r="AJ28" i="1"/>
  <c r="AJ23" i="1"/>
  <c r="M21" i="1"/>
  <c r="AJ21" i="1"/>
  <c r="J16" i="1"/>
  <c r="AJ35" i="1"/>
  <c r="D36" i="1"/>
  <c r="E36" i="1" s="1"/>
  <c r="AJ36" i="1"/>
  <c r="J26" i="1"/>
  <c r="K26" i="1" s="1"/>
  <c r="P27" i="1"/>
  <c r="Q27" i="1" s="1"/>
  <c r="AJ27" i="1"/>
  <c r="S15" i="1"/>
  <c r="AJ15" i="1"/>
  <c r="AJ34" i="1"/>
  <c r="AJ30" i="1"/>
  <c r="AB20" i="1"/>
  <c r="AC20" i="1" s="1"/>
  <c r="AJ20" i="1"/>
  <c r="AJ18" i="1"/>
  <c r="J17" i="1"/>
  <c r="AJ17" i="1"/>
  <c r="D32" i="1"/>
  <c r="E32" i="1" s="1"/>
  <c r="AJ32" i="1"/>
  <c r="M30" i="1"/>
  <c r="D22" i="1"/>
  <c r="E22" i="1" s="1"/>
  <c r="AJ22" i="1"/>
  <c r="AJ19" i="1"/>
  <c r="J19" i="1"/>
  <c r="AJ31" i="1"/>
  <c r="D24" i="1"/>
  <c r="E24" i="1" s="1"/>
  <c r="AJ24" i="1"/>
  <c r="D14" i="1"/>
  <c r="AJ14" i="1"/>
  <c r="AJ12" i="1"/>
  <c r="AJ16" i="1"/>
  <c r="AJ11" i="1"/>
  <c r="E8" i="1" l="1"/>
  <c r="N32" i="2"/>
  <c r="M32" i="2"/>
  <c r="L32" i="2"/>
  <c r="K32" i="2"/>
  <c r="J32" i="2"/>
  <c r="I32" i="2"/>
  <c r="H32" i="2"/>
  <c r="G32" i="2"/>
  <c r="E32" i="2"/>
  <c r="C8" i="1" s="1"/>
  <c r="B9" i="6" l="1"/>
  <c r="B9" i="4"/>
  <c r="E7" i="1"/>
  <c r="AP17" i="4"/>
  <c r="F17" i="4" s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10" i="1"/>
  <c r="AG61" i="1"/>
  <c r="AG62" i="1"/>
  <c r="AG63" i="1"/>
  <c r="AG64" i="1"/>
  <c r="AG65" i="1"/>
  <c r="AG66" i="1"/>
  <c r="AG67" i="1"/>
  <c r="AG68" i="1"/>
  <c r="AG69" i="1"/>
  <c r="AD61" i="1"/>
  <c r="AD62" i="1"/>
  <c r="AD63" i="1"/>
  <c r="AD64" i="1"/>
  <c r="AD65" i="1"/>
  <c r="AD66" i="1"/>
  <c r="AD67" i="1"/>
  <c r="AD68" i="1"/>
  <c r="AD69" i="1"/>
  <c r="AA61" i="1"/>
  <c r="AA62" i="1"/>
  <c r="AA63" i="1"/>
  <c r="AA64" i="1"/>
  <c r="AA65" i="1"/>
  <c r="AA66" i="1"/>
  <c r="AA67" i="1"/>
  <c r="AA68" i="1"/>
  <c r="AA69" i="1"/>
  <c r="X61" i="1"/>
  <c r="X62" i="1"/>
  <c r="X63" i="1"/>
  <c r="X64" i="1"/>
  <c r="X65" i="1"/>
  <c r="X66" i="1"/>
  <c r="X67" i="1"/>
  <c r="X68" i="1"/>
  <c r="X69" i="1"/>
  <c r="U61" i="1"/>
  <c r="U62" i="1"/>
  <c r="U63" i="1"/>
  <c r="U64" i="1"/>
  <c r="U65" i="1"/>
  <c r="U66" i="1"/>
  <c r="U67" i="1"/>
  <c r="U68" i="1"/>
  <c r="U69" i="1"/>
  <c r="R61" i="1"/>
  <c r="R62" i="1"/>
  <c r="R63" i="1"/>
  <c r="R64" i="1"/>
  <c r="R65" i="1"/>
  <c r="R66" i="1"/>
  <c r="R67" i="1"/>
  <c r="R68" i="1"/>
  <c r="R69" i="1"/>
  <c r="O61" i="1"/>
  <c r="O62" i="1"/>
  <c r="O63" i="1"/>
  <c r="O64" i="1"/>
  <c r="O65" i="1"/>
  <c r="O66" i="1"/>
  <c r="O67" i="1"/>
  <c r="O68" i="1"/>
  <c r="O69" i="1"/>
  <c r="L61" i="1"/>
  <c r="L62" i="1"/>
  <c r="L63" i="1"/>
  <c r="L64" i="1"/>
  <c r="L65" i="1"/>
  <c r="L66" i="1"/>
  <c r="L67" i="1"/>
  <c r="L68" i="1"/>
  <c r="L69" i="1"/>
  <c r="I61" i="1"/>
  <c r="I62" i="1"/>
  <c r="I63" i="1"/>
  <c r="I64" i="1"/>
  <c r="I65" i="1"/>
  <c r="I66" i="1"/>
  <c r="I67" i="1"/>
  <c r="I68" i="1"/>
  <c r="I69" i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AA8" i="1"/>
  <c r="X8" i="1"/>
  <c r="U8" i="1"/>
  <c r="R8" i="1"/>
  <c r="O8" i="1"/>
  <c r="L8" i="1"/>
  <c r="I8" i="1"/>
  <c r="C4" i="4" l="1"/>
  <c r="C4" i="6"/>
  <c r="B17" i="6"/>
  <c r="B17" i="4"/>
  <c r="B11" i="6"/>
  <c r="B11" i="4"/>
  <c r="B18" i="6"/>
  <c r="B12" i="6"/>
  <c r="B12" i="4"/>
  <c r="B13" i="6"/>
  <c r="B13" i="4"/>
  <c r="B14" i="6"/>
  <c r="B14" i="4"/>
  <c r="B15" i="6"/>
  <c r="B15" i="4"/>
  <c r="B16" i="6"/>
  <c r="B16" i="4"/>
  <c r="AJ10" i="1"/>
  <c r="AM10" i="1" s="1"/>
  <c r="AM11" i="1" l="1"/>
  <c r="AM12" i="1"/>
  <c r="AM13" i="1"/>
  <c r="AM14" i="1"/>
  <c r="C25" i="4" s="1"/>
  <c r="AM15" i="1"/>
  <c r="AM23" i="1"/>
  <c r="AM31" i="1"/>
  <c r="AM21" i="1"/>
  <c r="AM30" i="1"/>
  <c r="AM16" i="1"/>
  <c r="AM24" i="1"/>
  <c r="AM32" i="1"/>
  <c r="AM27" i="1"/>
  <c r="AM20" i="1"/>
  <c r="AM17" i="1"/>
  <c r="AM25" i="1"/>
  <c r="AM33" i="1"/>
  <c r="AM19" i="1"/>
  <c r="AM36" i="1"/>
  <c r="AM29" i="1"/>
  <c r="AM18" i="1"/>
  <c r="AM26" i="1"/>
  <c r="AM34" i="1"/>
  <c r="AM35" i="1"/>
  <c r="AM28" i="1"/>
  <c r="AM22" i="1"/>
  <c r="Q7" i="1"/>
  <c r="K7" i="1"/>
  <c r="AH69" i="1"/>
  <c r="AH68" i="1"/>
  <c r="AH67" i="1"/>
  <c r="AH66" i="1"/>
  <c r="AH65" i="1"/>
  <c r="AH64" i="1"/>
  <c r="AH63" i="1"/>
  <c r="AH62" i="1"/>
  <c r="AH61" i="1"/>
  <c r="AE69" i="1"/>
  <c r="AE68" i="1"/>
  <c r="AE67" i="1"/>
  <c r="AE66" i="1"/>
  <c r="AE65" i="1"/>
  <c r="AE64" i="1"/>
  <c r="AE63" i="1"/>
  <c r="AE62" i="1"/>
  <c r="AE61" i="1"/>
  <c r="AB69" i="1"/>
  <c r="AB68" i="1"/>
  <c r="AB67" i="1"/>
  <c r="AB66" i="1"/>
  <c r="AB65" i="1"/>
  <c r="AB64" i="1"/>
  <c r="AB63" i="1"/>
  <c r="AB62" i="1"/>
  <c r="AB61" i="1"/>
  <c r="Y69" i="1"/>
  <c r="Y68" i="1"/>
  <c r="Y67" i="1"/>
  <c r="Y66" i="1"/>
  <c r="Y65" i="1"/>
  <c r="Y64" i="1"/>
  <c r="Y63" i="1"/>
  <c r="Y62" i="1"/>
  <c r="Y61" i="1"/>
  <c r="V69" i="1"/>
  <c r="V68" i="1"/>
  <c r="V67" i="1"/>
  <c r="V66" i="1"/>
  <c r="V65" i="1"/>
  <c r="V64" i="1"/>
  <c r="V63" i="1"/>
  <c r="V62" i="1"/>
  <c r="V61" i="1"/>
  <c r="S69" i="1"/>
  <c r="S68" i="1"/>
  <c r="S67" i="1"/>
  <c r="S66" i="1"/>
  <c r="S65" i="1"/>
  <c r="S64" i="1"/>
  <c r="S63" i="1"/>
  <c r="S62" i="1"/>
  <c r="S61" i="1"/>
  <c r="P69" i="1"/>
  <c r="P68" i="1"/>
  <c r="P67" i="1"/>
  <c r="P66" i="1"/>
  <c r="P65" i="1"/>
  <c r="P64" i="1"/>
  <c r="P63" i="1"/>
  <c r="P62" i="1"/>
  <c r="P61" i="1"/>
  <c r="M69" i="1"/>
  <c r="M68" i="1"/>
  <c r="M67" i="1"/>
  <c r="M66" i="1"/>
  <c r="M65" i="1"/>
  <c r="M64" i="1"/>
  <c r="M63" i="1"/>
  <c r="M62" i="1"/>
  <c r="M61" i="1"/>
  <c r="J69" i="1"/>
  <c r="J68" i="1"/>
  <c r="J67" i="1"/>
  <c r="J66" i="1"/>
  <c r="J65" i="1"/>
  <c r="J64" i="1"/>
  <c r="J63" i="1"/>
  <c r="J62" i="1"/>
  <c r="J61" i="1"/>
  <c r="G19" i="2"/>
  <c r="G20" i="2"/>
  <c r="G21" i="2"/>
  <c r="G22" i="2"/>
  <c r="G23" i="2"/>
  <c r="G24" i="2"/>
  <c r="G25" i="2"/>
  <c r="G18" i="2"/>
  <c r="C25" i="6" l="1"/>
  <c r="H13" i="1"/>
  <c r="H22" i="1"/>
  <c r="W29" i="1"/>
  <c r="N27" i="1"/>
  <c r="H33" i="1"/>
  <c r="N36" i="1"/>
  <c r="AF31" i="1"/>
  <c r="N32" i="1"/>
  <c r="K36" i="1"/>
  <c r="AF21" i="1"/>
  <c r="E23" i="1"/>
  <c r="E9" i="6" s="1"/>
  <c r="N29" i="1"/>
  <c r="N33" i="1"/>
  <c r="H21" i="1"/>
  <c r="W31" i="1"/>
  <c r="E13" i="1"/>
  <c r="Q17" i="1"/>
  <c r="E30" i="1"/>
  <c r="T23" i="1"/>
  <c r="E14" i="6" s="1"/>
  <c r="N26" i="1"/>
  <c r="W30" i="1"/>
  <c r="N24" i="1"/>
  <c r="T17" i="1"/>
  <c r="N22" i="1"/>
  <c r="H12" i="1"/>
  <c r="Q23" i="1"/>
  <c r="E13" i="6" s="1"/>
  <c r="AF12" i="1"/>
  <c r="K20" i="1"/>
  <c r="W11" i="1"/>
  <c r="W20" i="1"/>
  <c r="AF29" i="1"/>
  <c r="N13" i="1"/>
  <c r="H26" i="1"/>
  <c r="AF13" i="1"/>
  <c r="Q11" i="1"/>
  <c r="E17" i="1"/>
  <c r="W36" i="1"/>
  <c r="K13" i="1"/>
  <c r="W34" i="1"/>
  <c r="K35" i="1"/>
  <c r="N12" i="1"/>
  <c r="N28" i="1"/>
  <c r="N20" i="1"/>
  <c r="K29" i="1"/>
  <c r="K12" i="1"/>
  <c r="W35" i="1"/>
  <c r="AF30" i="1"/>
  <c r="K33" i="1"/>
  <c r="T30" i="1"/>
  <c r="Z34" i="1"/>
  <c r="T31" i="1"/>
  <c r="E14" i="1"/>
  <c r="N21" i="1"/>
  <c r="N30" i="1"/>
  <c r="AF11" i="1"/>
  <c r="AI15" i="1"/>
  <c r="N31" i="1"/>
  <c r="H10" i="1"/>
  <c r="E10" i="4" s="1"/>
  <c r="AI34" i="1"/>
  <c r="T13" i="1"/>
  <c r="W18" i="1"/>
  <c r="Q19" i="1"/>
  <c r="K15" i="1"/>
  <c r="E16" i="1"/>
  <c r="K34" i="1"/>
  <c r="Z23" i="1"/>
  <c r="E16" i="6" s="1"/>
  <c r="Z15" i="1"/>
  <c r="AI18" i="1"/>
  <c r="H30" i="1"/>
  <c r="AI14" i="1"/>
  <c r="W16" i="1"/>
  <c r="N18" i="1"/>
  <c r="H31" i="1"/>
  <c r="Z19" i="1"/>
  <c r="AI23" i="1"/>
  <c r="AF24" i="1"/>
  <c r="H34" i="1"/>
  <c r="N23" i="1"/>
  <c r="E12" i="6" s="1"/>
  <c r="AI12" i="1"/>
  <c r="H14" i="1"/>
  <c r="N15" i="1"/>
  <c r="E18" i="1"/>
  <c r="W19" i="1"/>
  <c r="AI30" i="1"/>
  <c r="N11" i="1"/>
  <c r="E15" i="1"/>
  <c r="H17" i="1"/>
  <c r="N19" i="1"/>
  <c r="AI20" i="1"/>
  <c r="AI24" i="1"/>
  <c r="AF25" i="1"/>
  <c r="AI32" i="1"/>
  <c r="H35" i="1"/>
  <c r="AI28" i="1"/>
  <c r="AI35" i="1"/>
  <c r="K23" i="1"/>
  <c r="E11" i="6" s="1"/>
  <c r="AI19" i="1"/>
  <c r="H11" i="1"/>
  <c r="AC24" i="1"/>
  <c r="K18" i="1"/>
  <c r="Q16" i="1"/>
  <c r="K31" i="1"/>
  <c r="Q18" i="1"/>
  <c r="H19" i="1"/>
  <c r="N34" i="1"/>
  <c r="E19" i="1"/>
  <c r="N17" i="1"/>
  <c r="AI22" i="1"/>
  <c r="W23" i="1"/>
  <c r="E15" i="6" s="1"/>
  <c r="Z11" i="1"/>
  <c r="H16" i="1"/>
  <c r="AI13" i="1"/>
  <c r="T16" i="1"/>
  <c r="T18" i="1"/>
  <c r="K11" i="1"/>
  <c r="T19" i="1"/>
  <c r="T11" i="1"/>
  <c r="Z14" i="1"/>
  <c r="K14" i="1"/>
  <c r="AI17" i="1"/>
  <c r="E11" i="1"/>
  <c r="N16" i="1"/>
  <c r="H29" i="1"/>
  <c r="T14" i="1"/>
  <c r="Q15" i="1"/>
  <c r="AI26" i="1"/>
  <c r="AI16" i="1"/>
  <c r="AI31" i="1"/>
  <c r="K30" i="1"/>
  <c r="AI27" i="1"/>
  <c r="Z16" i="1"/>
  <c r="AI29" i="1"/>
  <c r="W15" i="1"/>
  <c r="W17" i="1"/>
  <c r="H23" i="1"/>
  <c r="E10" i="6" s="1"/>
  <c r="N14" i="1"/>
  <c r="AI36" i="1"/>
  <c r="H15" i="1"/>
  <c r="Z17" i="1"/>
  <c r="N35" i="1"/>
  <c r="AI21" i="1"/>
  <c r="AI25" i="1"/>
  <c r="Z18" i="1"/>
  <c r="H36" i="1"/>
  <c r="H18" i="1"/>
  <c r="AI11" i="1"/>
  <c r="T15" i="1"/>
  <c r="K17" i="1"/>
  <c r="K19" i="1"/>
  <c r="K16" i="1"/>
  <c r="K63" i="1"/>
  <c r="K67" i="1"/>
  <c r="N63" i="1"/>
  <c r="N67" i="1"/>
  <c r="Q63" i="1"/>
  <c r="Q67" i="1"/>
  <c r="T63" i="1"/>
  <c r="T67" i="1"/>
  <c r="W63" i="1"/>
  <c r="W67" i="1"/>
  <c r="Z63" i="1"/>
  <c r="Z67" i="1"/>
  <c r="AC63" i="1"/>
  <c r="AC67" i="1"/>
  <c r="AF63" i="1"/>
  <c r="AF67" i="1"/>
  <c r="AI63" i="1"/>
  <c r="AI67" i="1"/>
  <c r="K62" i="1"/>
  <c r="K66" i="1"/>
  <c r="N62" i="1"/>
  <c r="N66" i="1"/>
  <c r="Q62" i="1"/>
  <c r="Q66" i="1"/>
  <c r="T62" i="1"/>
  <c r="T66" i="1"/>
  <c r="W62" i="1"/>
  <c r="W66" i="1"/>
  <c r="Z62" i="1"/>
  <c r="Z66" i="1"/>
  <c r="AC62" i="1"/>
  <c r="AC66" i="1"/>
  <c r="AF62" i="1"/>
  <c r="AF66" i="1"/>
  <c r="AI62" i="1"/>
  <c r="AI66" i="1"/>
  <c r="K61" i="1"/>
  <c r="K65" i="1"/>
  <c r="K69" i="1"/>
  <c r="N61" i="1"/>
  <c r="N65" i="1"/>
  <c r="N69" i="1"/>
  <c r="Q61" i="1"/>
  <c r="Q65" i="1"/>
  <c r="Q69" i="1"/>
  <c r="T61" i="1"/>
  <c r="T65" i="1"/>
  <c r="T69" i="1"/>
  <c r="W61" i="1"/>
  <c r="W65" i="1"/>
  <c r="W69" i="1"/>
  <c r="Z61" i="1"/>
  <c r="Z65" i="1"/>
  <c r="Z69" i="1"/>
  <c r="AC61" i="1"/>
  <c r="AC65" i="1"/>
  <c r="AC69" i="1"/>
  <c r="AF61" i="1"/>
  <c r="AF65" i="1"/>
  <c r="AF69" i="1"/>
  <c r="AI61" i="1"/>
  <c r="AI65" i="1"/>
  <c r="AI69" i="1"/>
  <c r="AP11" i="4"/>
  <c r="K64" i="1"/>
  <c r="K68" i="1"/>
  <c r="AP12" i="4"/>
  <c r="F12" i="4" s="1"/>
  <c r="N64" i="1"/>
  <c r="N68" i="1"/>
  <c r="AP13" i="4"/>
  <c r="F13" i="4" s="1"/>
  <c r="Q64" i="1"/>
  <c r="Q68" i="1"/>
  <c r="AP14" i="4"/>
  <c r="F14" i="4" s="1"/>
  <c r="T64" i="1"/>
  <c r="T68" i="1"/>
  <c r="AP15" i="4"/>
  <c r="F15" i="4" s="1"/>
  <c r="W64" i="1"/>
  <c r="W68" i="1"/>
  <c r="AP16" i="4"/>
  <c r="F16" i="4" s="1"/>
  <c r="Z64" i="1"/>
  <c r="Z68" i="1"/>
  <c r="AC64" i="1"/>
  <c r="AC68" i="1"/>
  <c r="AF64" i="1"/>
  <c r="AF68" i="1"/>
  <c r="AI64" i="1"/>
  <c r="AI68" i="1"/>
  <c r="E61" i="1"/>
  <c r="E65" i="1"/>
  <c r="E64" i="1"/>
  <c r="E68" i="1"/>
  <c r="E62" i="1"/>
  <c r="E66" i="1"/>
  <c r="E69" i="1"/>
  <c r="E63" i="1"/>
  <c r="E67" i="1"/>
  <c r="W10" i="1"/>
  <c r="E15" i="4" s="1"/>
  <c r="E9" i="4"/>
  <c r="Q10" i="1"/>
  <c r="E13" i="4" s="1"/>
  <c r="T10" i="1"/>
  <c r="E14" i="4" s="1"/>
  <c r="Z10" i="1"/>
  <c r="E16" i="4" s="1"/>
  <c r="AC10" i="1"/>
  <c r="E17" i="4" s="1"/>
  <c r="AF10" i="1"/>
  <c r="AI10" i="1"/>
  <c r="K10" i="1"/>
  <c r="E11" i="4" s="1"/>
  <c r="N10" i="1"/>
  <c r="E12" i="4" s="1"/>
  <c r="AK8" i="1"/>
  <c r="C22" i="4" l="1"/>
  <c r="C26" i="4" s="1"/>
  <c r="AP22" i="4"/>
  <c r="AK24" i="1"/>
  <c r="AL24" i="1" s="1"/>
  <c r="AK13" i="1"/>
  <c r="AL13" i="1" s="1"/>
  <c r="AK36" i="1"/>
  <c r="AL36" i="1" s="1"/>
  <c r="AK32" i="1"/>
  <c r="AL32" i="1" s="1"/>
  <c r="AK14" i="1"/>
  <c r="AL14" i="1" s="1"/>
  <c r="AK31" i="1"/>
  <c r="AL31" i="1" s="1"/>
  <c r="AK19" i="1"/>
  <c r="AL19" i="1" s="1"/>
  <c r="AK20" i="1"/>
  <c r="AL20" i="1" s="1"/>
  <c r="AK17" i="1"/>
  <c r="AL17" i="1" s="1"/>
  <c r="AK26" i="1"/>
  <c r="AL26" i="1" s="1"/>
  <c r="AK34" i="1"/>
  <c r="AL34" i="1" s="1"/>
  <c r="AK27" i="1"/>
  <c r="AL27" i="1" s="1"/>
  <c r="AK30" i="1"/>
  <c r="AL30" i="1" s="1"/>
  <c r="AK18" i="1"/>
  <c r="AL18" i="1" s="1"/>
  <c r="AK29" i="1"/>
  <c r="AL29" i="1" s="1"/>
  <c r="AK22" i="1"/>
  <c r="AL22" i="1" s="1"/>
  <c r="AK12" i="1"/>
  <c r="AL12" i="1" s="1"/>
  <c r="AK21" i="1"/>
  <c r="AL21" i="1" s="1"/>
  <c r="AK15" i="1"/>
  <c r="AL15" i="1" s="1"/>
  <c r="AK28" i="1"/>
  <c r="AL28" i="1" s="1"/>
  <c r="AK35" i="1"/>
  <c r="AL35" i="1" s="1"/>
  <c r="AK25" i="1"/>
  <c r="AL25" i="1" s="1"/>
  <c r="AK16" i="1"/>
  <c r="AL16" i="1" s="1"/>
  <c r="AK23" i="1"/>
  <c r="AL23" i="1" s="1"/>
  <c r="AK33" i="1"/>
  <c r="AL33" i="1" s="1"/>
  <c r="AK11" i="1"/>
  <c r="AL11" i="1" s="1"/>
  <c r="AK10" i="1"/>
  <c r="AL10" i="1" s="1"/>
  <c r="E20" i="4" s="1"/>
  <c r="C23" i="4" s="1"/>
  <c r="E20" i="6" l="1"/>
  <c r="C23" i="6" s="1"/>
  <c r="AP20" i="4"/>
  <c r="F20" i="4" l="1"/>
  <c r="C27" i="4"/>
</calcChain>
</file>

<file path=xl/sharedStrings.xml><?xml version="1.0" encoding="utf-8"?>
<sst xmlns="http://schemas.openxmlformats.org/spreadsheetml/2006/main" count="194" uniqueCount="127">
  <si>
    <t>Roll No.</t>
  </si>
  <si>
    <t>Name</t>
  </si>
  <si>
    <t>Total</t>
  </si>
  <si>
    <t>Marks</t>
  </si>
  <si>
    <t>Grade</t>
  </si>
  <si>
    <t>Percentage</t>
  </si>
  <si>
    <t>%</t>
  </si>
  <si>
    <t>B+</t>
  </si>
  <si>
    <t>B</t>
  </si>
  <si>
    <t>A</t>
  </si>
  <si>
    <t>A+</t>
  </si>
  <si>
    <t>C</t>
  </si>
  <si>
    <t>Min</t>
  </si>
  <si>
    <t>Max</t>
  </si>
  <si>
    <t>Remark</t>
  </si>
  <si>
    <t>Gradeing system for marks</t>
  </si>
  <si>
    <t>Rank</t>
  </si>
  <si>
    <t>A.Y.</t>
  </si>
  <si>
    <t>Class</t>
  </si>
  <si>
    <t>Exam</t>
  </si>
  <si>
    <t>Exam Name</t>
  </si>
  <si>
    <t>Exam Month</t>
  </si>
  <si>
    <t>Month</t>
  </si>
  <si>
    <t>Remarks</t>
  </si>
  <si>
    <t>Overall Grade</t>
  </si>
  <si>
    <t>G.R. No.</t>
  </si>
  <si>
    <t>Result</t>
  </si>
  <si>
    <t>Basic info.</t>
  </si>
  <si>
    <t>Grading Info.</t>
  </si>
  <si>
    <t>Marks Data Entry</t>
  </si>
  <si>
    <t>MARKSHEET (Only for view and print purpose. Do not edit here)</t>
  </si>
  <si>
    <t>Particulars</t>
  </si>
  <si>
    <t>Details</t>
  </si>
  <si>
    <t>Grading system for 100 Marks</t>
  </si>
  <si>
    <t>Section</t>
  </si>
  <si>
    <t>www.successadda.in</t>
  </si>
  <si>
    <t xml:space="preserve">Max Marks </t>
  </si>
  <si>
    <t>Subject</t>
  </si>
  <si>
    <t>ਉੱਤਮ</t>
  </si>
  <si>
    <t>ਬਹੁਤ ਅੱਛਾ</t>
  </si>
  <si>
    <t>ਅੱਛਾ</t>
  </si>
  <si>
    <t>ਔਸਤ ਤੋਂ ਉੱਪਰ</t>
  </si>
  <si>
    <t xml:space="preserve">ਔਸਤ </t>
  </si>
  <si>
    <t>ਔਸਤ ਤੋਂ ਹੇਠਾਂ</t>
  </si>
  <si>
    <t>ਅਤਿ ਉੱਤਮ</t>
  </si>
  <si>
    <t>D</t>
  </si>
  <si>
    <t>E</t>
  </si>
  <si>
    <t xml:space="preserve">Enter subject wise marks here. </t>
  </si>
  <si>
    <t>Name of Students</t>
  </si>
  <si>
    <t>Attendence</t>
  </si>
  <si>
    <t>AMANDEEP KAUR</t>
  </si>
  <si>
    <t>GURPREET KAUR</t>
  </si>
  <si>
    <t>JAIPAL KAUR</t>
  </si>
  <si>
    <t>JASHANDEEP KAUR</t>
  </si>
  <si>
    <t>JASHANPREET KAUR</t>
  </si>
  <si>
    <t>JASPREET KAUR</t>
  </si>
  <si>
    <t>MANPREET KAUR</t>
  </si>
  <si>
    <t>NAVDEEP KAUR</t>
  </si>
  <si>
    <t>PARAMPAL KAUR</t>
  </si>
  <si>
    <t>POOJA RANI</t>
  </si>
  <si>
    <t>PRIYA RANI</t>
  </si>
  <si>
    <t>SAHIJPREET KAUR</t>
  </si>
  <si>
    <t>VEERPAL KAUR</t>
  </si>
  <si>
    <t>AKASHDEEP SINGH</t>
  </si>
  <si>
    <t>ARSHDEEP SINGH</t>
  </si>
  <si>
    <t>GURPREM SINGH</t>
  </si>
  <si>
    <t>HARWANT SINGH</t>
  </si>
  <si>
    <t>JASHANDEEP SINGH</t>
  </si>
  <si>
    <t>JASKARAN SINGH</t>
  </si>
  <si>
    <t>LOVEDEEP SINGH</t>
  </si>
  <si>
    <t>RAJVEER SINGH</t>
  </si>
  <si>
    <t>SANDEEP SINGH</t>
  </si>
  <si>
    <t>SURINDER SINGH</t>
  </si>
  <si>
    <t>SURJIT SINGH</t>
  </si>
  <si>
    <t>TARSEM SINGH</t>
  </si>
  <si>
    <t>Session</t>
  </si>
  <si>
    <t>2022-23</t>
  </si>
  <si>
    <t>C+</t>
  </si>
  <si>
    <t>Total Attendence</t>
  </si>
  <si>
    <t>ਡਾਟਾ ਸਿਰਫ ਇਸ ਸ਼ੀਟ ਵਿੱਚ ਹੀ ਭਰਿਆ ਜਾਵੇ।</t>
  </si>
  <si>
    <t>School Name</t>
  </si>
  <si>
    <t>Prepared by: Bhinder Singh BM Maths Talwandi Sabo  Bathinda Ph: 8872912537</t>
  </si>
  <si>
    <t>Sept.</t>
  </si>
  <si>
    <t>ਹਿੰਦੀ</t>
  </si>
  <si>
    <t>ਅੰਗਰੇਜੀ</t>
  </si>
  <si>
    <t>ਗਣਿਤ</t>
  </si>
  <si>
    <t>ਵਿਗਿਆਨ</t>
  </si>
  <si>
    <t>ਸਮਾਜਿਕ ਸਿੱਖਿਆ</t>
  </si>
  <si>
    <t>ਕੰਪਿਊਟਰ ਸਾਇੰਸ</t>
  </si>
  <si>
    <t>ਸਰੀਰਿਕ ਸਿੱਖਿਆ</t>
  </si>
  <si>
    <t>ਚੋਣਵਾਂ ਵਿਸ਼ਾ</t>
  </si>
  <si>
    <t>ਸਵਾਗਤ ਜਿੰਦਗੀ</t>
  </si>
  <si>
    <t>ਜਮਾਤ</t>
  </si>
  <si>
    <t>ਨਾਮ</t>
  </si>
  <si>
    <t>ਰੋਲ ਨੰਬਰ</t>
  </si>
  <si>
    <t>ਸ਼ੈਸ਼ਨ</t>
  </si>
  <si>
    <t>ਕੁੱਲ ਅੰਕ</t>
  </si>
  <si>
    <t>ਪ੍ਰਾਪਤ ਅੰਕ</t>
  </si>
  <si>
    <t>ਗਰੇਡ</t>
  </si>
  <si>
    <t>ਟਿੱਪਣੀ</t>
  </si>
  <si>
    <t>ਵਿਸ਼ਾ</t>
  </si>
  <si>
    <t>ਸਤੰਬਰ ਪ੍ਰੀਖਿਆ 2022</t>
  </si>
  <si>
    <t>ਹਾਜ਼ਰੀ</t>
  </si>
  <si>
    <t>SECTION - C</t>
  </si>
  <si>
    <t>SECTION - B</t>
  </si>
  <si>
    <t>SECTION - A</t>
  </si>
  <si>
    <t>ਕੁੱਲ</t>
  </si>
  <si>
    <t>ਹਾਜ਼ਰ</t>
  </si>
  <si>
    <t>ਪ੍ਰਿੰਸੀਪਲ/ਹੈਡਮਾਸਟਰ</t>
  </si>
  <si>
    <t>ਜਮਾਤ ਇੰਚਾਰਜ</t>
  </si>
  <si>
    <t>ਮਾਤਾ/ਪਿਤਾ</t>
  </si>
  <si>
    <t>ਜੋੜ</t>
  </si>
  <si>
    <t xml:space="preserve">ਸਿਰਫ ਰੋਲ ਨੰਬਰ ਹੀ ਬਦਲਿਆ ਜਾਵੇ ਜੀ,ਬਾਕੀ ਡਾਟਾ  ਆਪੇ ਹੀ ਬਦਲ ਜਾਵੇਗਾ। ਪ੍ਰਿੰਟ 'Print report card ' ਸ਼ੀਟ ਤੋਂ ਹੀ ਜਾਵੇ।  </t>
  </si>
  <si>
    <t>ਰਿਪੋਰਟ ਕਾਰਡ</t>
  </si>
  <si>
    <t>Bhinder Singh Math Master BM Block Talwandi Sabo Ph: 88729-12537</t>
  </si>
  <si>
    <t>ਸ਼ੀਟ Report card 1 ਅਤੇ  Report card 2 ਵਿੱਚ ਜਿਹੜੇ ਰੋਲ ਨੰਬਰ ਦੇ ਕਾਰਡ ਪ੍ਰਿੰਟ ਕਰਨੇ ਹਨ , ਉਹ ਭਰ ਕੇ Print report card ' ਸ਼ੀਟ ਤੋਂ ਹੀ ਪ੍ਰਿੰਟ  ਲਿਆ ਜਾਵੇ। ਇੱਕ ਸ਼ੀਟ ਤੇ ਦੋ ਰਿਪੋਰਟ ਕਾਰਡ ਪ੍ਰਿੰਟ ਹੋ ਜਾਣਗੇ।</t>
  </si>
  <si>
    <t>Take Print out here</t>
  </si>
  <si>
    <t>ਹੋਰ ਜਾਣਕਾਰੀ ਅਤੇ ਮੱਦਦ ਵਿਡੀਓ ਦੇਖੋ ,ਕਲਿੱਕ ਕਰੋ :</t>
  </si>
  <si>
    <t>Total Students</t>
  </si>
  <si>
    <t>You can edit here everything as per your requirments. Kindly do not delete any row/column.</t>
  </si>
  <si>
    <t>10ਵੀਂ</t>
  </si>
  <si>
    <t>10ਵੀਂ-A</t>
  </si>
  <si>
    <t>ਸਰਕਾਰੀ ਸੀਨੀ. ਸੈਕ. ਸਕੂਲ, ……. (ਬਠਿੰਡਾ)</t>
  </si>
  <si>
    <t>9ਵੀਂ ਅਤੇ 10ਵੀਂ ਜਮਾਤ ਲਈ</t>
  </si>
  <si>
    <t>ਫੇਲ</t>
  </si>
  <si>
    <t>ਪੰਜਾਬੀ ਏ</t>
  </si>
  <si>
    <t>ਪੰਜਾਬੀ ਬੀ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</si>
</sst>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Andalus"/>
      <family val="1"/>
    </font>
    <font>
      <b/>
      <sz val="24"/>
      <color theme="0"/>
      <name val="Andalus"/>
      <family val="1"/>
    </font>
    <font>
      <b/>
      <sz val="20"/>
      <color theme="0"/>
      <name val="Andalus"/>
      <family val="1"/>
    </font>
    <font>
      <b/>
      <sz val="16"/>
      <color theme="0"/>
      <name val="Andalus"/>
      <family val="1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ndalus"/>
      <family val="1"/>
    </font>
    <font>
      <sz val="14"/>
      <color theme="1"/>
      <name val="Andalus"/>
      <family val="1"/>
    </font>
    <font>
      <b/>
      <sz val="14"/>
      <color theme="1"/>
      <name val="Andalus"/>
      <family val="1"/>
    </font>
    <font>
      <b/>
      <sz val="20"/>
      <color theme="1"/>
      <name val="Andalus"/>
      <family val="1"/>
    </font>
    <font>
      <sz val="26"/>
      <color theme="1"/>
      <name val="Andalus"/>
      <family val="1"/>
    </font>
    <font>
      <u/>
      <sz val="11"/>
      <color theme="10"/>
      <name val="Calibri"/>
      <family val="2"/>
    </font>
    <font>
      <b/>
      <sz val="18"/>
      <color theme="0"/>
      <name val="Andalus"/>
      <family val="1"/>
    </font>
    <font>
      <u/>
      <sz val="26"/>
      <color theme="6" tint="0.79998168889431442"/>
      <name val="Calibri"/>
      <family val="2"/>
    </font>
    <font>
      <sz val="26"/>
      <color theme="6" tint="0.79998168889431442"/>
      <name val="Lucida Calligraphy"/>
      <family val="4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sz val="11"/>
      <color theme="1"/>
      <name val="Andalus"/>
    </font>
    <font>
      <b/>
      <sz val="36"/>
      <color theme="1"/>
      <name val="Calibri"/>
      <family val="2"/>
      <scheme val="minor"/>
    </font>
    <font>
      <b/>
      <sz val="18"/>
      <color rgb="FF002060"/>
      <name val="Lucida Calligraphy"/>
      <family val="4"/>
    </font>
    <font>
      <b/>
      <sz val="11"/>
      <name val="Calibri"/>
      <family val="2"/>
      <scheme val="minor"/>
    </font>
    <font>
      <b/>
      <sz val="11"/>
      <color theme="1"/>
      <name val="Andalus"/>
      <family val="1"/>
    </font>
    <font>
      <b/>
      <sz val="12"/>
      <color rgb="FF002060"/>
      <name val="Andalus"/>
      <family val="1"/>
    </font>
    <font>
      <sz val="11"/>
      <color theme="1"/>
      <name val="Andalus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Andalus"/>
    </font>
    <font>
      <b/>
      <sz val="9.5"/>
      <color theme="1"/>
      <name val="Andalus"/>
    </font>
    <font>
      <b/>
      <sz val="10"/>
      <color theme="1"/>
      <name val="Andalus"/>
      <family val="1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Andalus"/>
      <family val="1"/>
    </font>
    <font>
      <sz val="10"/>
      <color theme="1"/>
      <name val="Andalus"/>
      <family val="1"/>
    </font>
    <font>
      <b/>
      <sz val="12"/>
      <color theme="1"/>
      <name val="Andalus"/>
    </font>
    <font>
      <b/>
      <sz val="12"/>
      <color theme="0"/>
      <name val="Andalus"/>
    </font>
    <font>
      <b/>
      <sz val="11"/>
      <color theme="1"/>
      <name val="Andalus"/>
    </font>
    <font>
      <b/>
      <sz val="9.5"/>
      <color theme="0"/>
      <name val="Andalus"/>
    </font>
    <font>
      <b/>
      <sz val="14"/>
      <color theme="1"/>
      <name val="Andalus"/>
    </font>
    <font>
      <b/>
      <sz val="13"/>
      <color theme="1"/>
      <name val="Calibri"/>
      <family val="2"/>
      <scheme val="minor"/>
    </font>
    <font>
      <b/>
      <sz val="13"/>
      <color rgb="FF002060"/>
      <name val="Andalus"/>
      <family val="1"/>
    </font>
    <font>
      <b/>
      <sz val="13"/>
      <name val="Andalus"/>
      <family val="1"/>
    </font>
    <font>
      <b/>
      <sz val="14"/>
      <color theme="1"/>
      <name val="Lucida Calligraphy"/>
      <family val="4"/>
    </font>
    <font>
      <b/>
      <sz val="13"/>
      <color theme="1"/>
      <name val="Andalus"/>
      <family val="1"/>
    </font>
    <font>
      <b/>
      <sz val="12"/>
      <color theme="1"/>
      <name val="Times New Roman"/>
      <family val="1"/>
    </font>
    <font>
      <b/>
      <sz val="12"/>
      <color theme="1"/>
      <name val="Kristen ITC"/>
      <family val="4"/>
    </font>
    <font>
      <b/>
      <sz val="14"/>
      <name val="Calibri"/>
      <family val="2"/>
      <scheme val="minor"/>
    </font>
    <font>
      <b/>
      <sz val="14"/>
      <color theme="1"/>
      <name val="Algerian"/>
      <family val="5"/>
    </font>
    <font>
      <u/>
      <sz val="18"/>
      <color theme="10"/>
      <name val="Calibri"/>
      <family val="2"/>
    </font>
    <font>
      <b/>
      <sz val="16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12" fillId="0" borderId="11" xfId="0" applyFont="1" applyFill="1" applyBorder="1"/>
    <xf numFmtId="0" fontId="13" fillId="0" borderId="11" xfId="0" applyFont="1" applyFill="1" applyBorder="1"/>
    <xf numFmtId="0" fontId="11" fillId="0" borderId="11" xfId="0" applyFont="1" applyFill="1" applyBorder="1"/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9" xfId="0" applyFont="1" applyFill="1" applyBorder="1"/>
    <xf numFmtId="0" fontId="14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vertical="top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Protection="1">
      <protection locked="0"/>
    </xf>
    <xf numFmtId="0" fontId="27" fillId="4" borderId="0" xfId="0" applyFont="1" applyFill="1" applyBorder="1" applyProtection="1">
      <protection locked="0"/>
    </xf>
    <xf numFmtId="0" fontId="11" fillId="4" borderId="0" xfId="0" applyFont="1" applyFill="1" applyBorder="1" applyProtection="1"/>
    <xf numFmtId="0" fontId="27" fillId="4" borderId="0" xfId="0" applyFont="1" applyFill="1" applyBorder="1" applyProtection="1"/>
    <xf numFmtId="0" fontId="32" fillId="4" borderId="0" xfId="0" applyFont="1" applyFill="1" applyBorder="1" applyProtection="1"/>
    <xf numFmtId="0" fontId="32" fillId="4" borderId="0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33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vertical="top"/>
      <protection locked="0"/>
    </xf>
    <xf numFmtId="0" fontId="32" fillId="4" borderId="0" xfId="0" applyFont="1" applyFill="1" applyBorder="1" applyAlignment="1" applyProtection="1">
      <alignment vertical="top"/>
    </xf>
    <xf numFmtId="0" fontId="27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center"/>
      <protection locked="0"/>
    </xf>
    <xf numFmtId="0" fontId="30" fillId="4" borderId="28" xfId="0" applyFont="1" applyFill="1" applyBorder="1" applyAlignment="1" applyProtection="1">
      <alignment vertical="center"/>
      <protection locked="0"/>
    </xf>
    <xf numFmtId="0" fontId="30" fillId="4" borderId="29" xfId="0" applyFont="1" applyFill="1" applyBorder="1" applyAlignment="1" applyProtection="1">
      <alignment vertical="center"/>
      <protection locked="0"/>
    </xf>
    <xf numFmtId="0" fontId="30" fillId="4" borderId="30" xfId="0" applyFont="1" applyFill="1" applyBorder="1" applyAlignment="1" applyProtection="1">
      <alignment vertical="center"/>
      <protection locked="0"/>
    </xf>
    <xf numFmtId="0" fontId="11" fillId="4" borderId="31" xfId="0" applyFont="1" applyFill="1" applyBorder="1" applyProtection="1">
      <protection locked="0"/>
    </xf>
    <xf numFmtId="0" fontId="12" fillId="4" borderId="31" xfId="0" applyFont="1" applyFill="1" applyBorder="1" applyProtection="1">
      <protection locked="0"/>
    </xf>
    <xf numFmtId="0" fontId="27" fillId="4" borderId="32" xfId="0" applyFont="1" applyFill="1" applyBorder="1" applyProtection="1">
      <protection locked="0"/>
    </xf>
    <xf numFmtId="0" fontId="11" fillId="4" borderId="31" xfId="0" applyFont="1" applyFill="1" applyBorder="1" applyProtection="1"/>
    <xf numFmtId="0" fontId="27" fillId="4" borderId="32" xfId="0" applyFont="1" applyFill="1" applyBorder="1" applyProtection="1"/>
    <xf numFmtId="0" fontId="11" fillId="4" borderId="32" xfId="0" applyFont="1" applyFill="1" applyBorder="1" applyAlignment="1" applyProtection="1"/>
    <xf numFmtId="0" fontId="27" fillId="4" borderId="32" xfId="0" applyFont="1" applyFill="1" applyBorder="1" applyAlignment="1" applyProtection="1">
      <alignment vertical="top"/>
    </xf>
    <xf numFmtId="0" fontId="34" fillId="4" borderId="0" xfId="0" applyFont="1" applyFill="1" applyBorder="1" applyAlignment="1" applyProtection="1">
      <alignment vertical="top"/>
    </xf>
    <xf numFmtId="0" fontId="34" fillId="4" borderId="0" xfId="0" applyFont="1" applyFill="1" applyBorder="1" applyAlignment="1" applyProtection="1">
      <alignment vertical="center"/>
    </xf>
    <xf numFmtId="0" fontId="34" fillId="4" borderId="33" xfId="0" applyFont="1" applyFill="1" applyBorder="1" applyAlignment="1" applyProtection="1">
      <alignment horizontal="center" vertical="top"/>
    </xf>
    <xf numFmtId="0" fontId="44" fillId="4" borderId="33" xfId="0" applyFont="1" applyFill="1" applyBorder="1" applyAlignment="1" applyProtection="1">
      <alignment horizontal="center" vertical="center"/>
    </xf>
    <xf numFmtId="0" fontId="45" fillId="4" borderId="33" xfId="0" applyFont="1" applyFill="1" applyBorder="1" applyAlignment="1" applyProtection="1">
      <alignment horizontal="center"/>
    </xf>
    <xf numFmtId="0" fontId="46" fillId="4" borderId="33" xfId="0" applyFont="1" applyFill="1" applyBorder="1" applyAlignment="1" applyProtection="1">
      <alignment horizontal="center" vertical="center"/>
    </xf>
    <xf numFmtId="0" fontId="44" fillId="4" borderId="0" xfId="0" applyFont="1" applyFill="1" applyBorder="1" applyProtection="1"/>
    <xf numFmtId="0" fontId="37" fillId="4" borderId="0" xfId="0" applyFont="1" applyFill="1" applyBorder="1" applyAlignment="1" applyProtection="1">
      <alignment vertical="top" wrapText="1"/>
    </xf>
    <xf numFmtId="0" fontId="27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Protection="1">
      <protection locked="0"/>
    </xf>
    <xf numFmtId="0" fontId="33" fillId="4" borderId="32" xfId="0" applyFont="1" applyFill="1" applyBorder="1" applyAlignment="1" applyProtection="1">
      <alignment vertical="center"/>
      <protection locked="0"/>
    </xf>
    <xf numFmtId="0" fontId="27" fillId="4" borderId="32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top" indent="2"/>
    </xf>
    <xf numFmtId="0" fontId="32" fillId="4" borderId="0" xfId="0" applyFont="1" applyFill="1" applyBorder="1" applyAlignment="1" applyProtection="1">
      <alignment horizontal="left" vertical="top" indent="3"/>
    </xf>
    <xf numFmtId="0" fontId="32" fillId="4" borderId="0" xfId="0" applyFont="1" applyFill="1" applyBorder="1" applyAlignment="1" applyProtection="1">
      <alignment horizontal="left" vertical="center" indent="2"/>
    </xf>
    <xf numFmtId="0" fontId="32" fillId="4" borderId="0" xfId="0" applyFont="1" applyFill="1" applyBorder="1" applyAlignment="1" applyProtection="1">
      <alignment horizontal="left" vertical="center" indent="3"/>
    </xf>
    <xf numFmtId="0" fontId="27" fillId="4" borderId="0" xfId="0" applyFont="1" applyFill="1" applyBorder="1" applyAlignment="1" applyProtection="1">
      <alignment horizontal="left" vertical="top"/>
      <protection locked="0"/>
    </xf>
    <xf numFmtId="0" fontId="27" fillId="4" borderId="0" xfId="0" applyFont="1" applyFill="1" applyBorder="1" applyAlignment="1" applyProtection="1">
      <alignment horizontal="left" vertical="top" indent="4"/>
      <protection locked="0"/>
    </xf>
    <xf numFmtId="0" fontId="44" fillId="4" borderId="33" xfId="0" applyFont="1" applyFill="1" applyBorder="1" applyAlignment="1" applyProtection="1">
      <alignment horizontal="center" vertical="top"/>
    </xf>
    <xf numFmtId="0" fontId="13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left" vertical="top" wrapText="1"/>
    </xf>
    <xf numFmtId="0" fontId="11" fillId="4" borderId="26" xfId="0" applyFont="1" applyFill="1" applyBorder="1" applyProtection="1">
      <protection locked="0"/>
    </xf>
    <xf numFmtId="0" fontId="33" fillId="4" borderId="26" xfId="0" applyFont="1" applyFill="1" applyBorder="1" applyAlignment="1" applyProtection="1">
      <alignment vertical="center"/>
      <protection locked="0"/>
    </xf>
    <xf numFmtId="0" fontId="54" fillId="4" borderId="33" xfId="0" applyFont="1" applyFill="1" applyBorder="1" applyAlignment="1" applyProtection="1">
      <alignment horizontal="center" vertical="center"/>
    </xf>
    <xf numFmtId="164" fontId="54" fillId="4" borderId="33" xfId="0" applyNumberFormat="1" applyFont="1" applyFill="1" applyBorder="1" applyAlignment="1" applyProtection="1">
      <alignment horizontal="center" vertical="center"/>
    </xf>
    <xf numFmtId="10" fontId="27" fillId="4" borderId="0" xfId="0" applyNumberFormat="1" applyFont="1" applyFill="1" applyBorder="1" applyAlignment="1" applyProtection="1">
      <alignment horizontal="center" vertical="center"/>
    </xf>
    <xf numFmtId="0" fontId="11" fillId="4" borderId="28" xfId="0" applyFont="1" applyFill="1" applyBorder="1" applyProtection="1">
      <protection locked="0"/>
    </xf>
    <xf numFmtId="0" fontId="11" fillId="4" borderId="29" xfId="0" applyFont="1" applyFill="1" applyBorder="1" applyProtection="1">
      <protection locked="0"/>
    </xf>
    <xf numFmtId="0" fontId="11" fillId="4" borderId="30" xfId="0" applyFont="1" applyFill="1" applyBorder="1" applyProtection="1">
      <protection locked="0"/>
    </xf>
    <xf numFmtId="0" fontId="46" fillId="4" borderId="33" xfId="0" applyFont="1" applyFill="1" applyBorder="1" applyAlignment="1" applyProtection="1">
      <alignment horizontal="left" vertical="top" indent="1"/>
    </xf>
    <xf numFmtId="0" fontId="44" fillId="4" borderId="33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3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4" fillId="4" borderId="0" xfId="0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4" fillId="4" borderId="0" xfId="0" applyFont="1" applyFill="1" applyBorder="1" applyAlignment="1" applyProtection="1">
      <alignment horizontal="right" vertical="top"/>
      <protection locked="0"/>
    </xf>
    <xf numFmtId="0" fontId="45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protection locked="0"/>
    </xf>
    <xf numFmtId="0" fontId="32" fillId="4" borderId="0" xfId="0" applyFont="1" applyFill="1" applyBorder="1" applyProtection="1">
      <protection locked="0"/>
    </xf>
    <xf numFmtId="10" fontId="32" fillId="4" borderId="0" xfId="0" applyNumberFormat="1" applyFont="1" applyFill="1" applyBorder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horizontal="left" vertical="top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34" fillId="4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6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 applyProtection="1">
      <alignment horizontal="center" vertical="center"/>
      <protection locked="0"/>
    </xf>
    <xf numFmtId="164" fontId="35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34" fillId="4" borderId="0" xfId="0" applyFont="1" applyFill="1" applyBorder="1" applyProtection="1">
      <protection locked="0"/>
    </xf>
    <xf numFmtId="0" fontId="43" fillId="4" borderId="0" xfId="0" applyFont="1" applyFill="1" applyBorder="1" applyAlignment="1" applyProtection="1">
      <protection locked="0"/>
    </xf>
    <xf numFmtId="0" fontId="39" fillId="4" borderId="0" xfId="0" applyFont="1" applyFill="1" applyBorder="1" applyAlignment="1" applyProtection="1">
      <protection locked="0"/>
    </xf>
    <xf numFmtId="0" fontId="40" fillId="0" borderId="0" xfId="0" applyFont="1" applyBorder="1" applyAlignment="1" applyProtection="1">
      <protection locked="0"/>
    </xf>
    <xf numFmtId="0" fontId="44" fillId="4" borderId="0" xfId="0" applyFont="1" applyFill="1" applyBorder="1" applyProtection="1">
      <protection locked="0"/>
    </xf>
    <xf numFmtId="0" fontId="37" fillId="4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Border="1" applyProtection="1">
      <protection locked="0"/>
    </xf>
    <xf numFmtId="0" fontId="37" fillId="4" borderId="0" xfId="0" applyFont="1" applyFill="1" applyBorder="1" applyAlignment="1" applyProtection="1">
      <alignment horizontal="right" vertical="top" wrapText="1"/>
      <protection locked="0"/>
    </xf>
    <xf numFmtId="0" fontId="11" fillId="0" borderId="33" xfId="0" applyFont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31" xfId="0" applyFont="1" applyBorder="1" applyProtection="1"/>
    <xf numFmtId="0" fontId="44" fillId="0" borderId="0" xfId="0" applyFont="1" applyBorder="1" applyProtection="1"/>
    <xf numFmtId="0" fontId="27" fillId="4" borderId="34" xfId="0" applyFont="1" applyFill="1" applyBorder="1" applyAlignment="1" applyProtection="1">
      <alignment horizontal="center" vertical="top"/>
    </xf>
    <xf numFmtId="0" fontId="27" fillId="4" borderId="35" xfId="0" applyFont="1" applyFill="1" applyBorder="1" applyAlignment="1" applyProtection="1">
      <alignment horizontal="center" vertical="top"/>
    </xf>
    <xf numFmtId="0" fontId="27" fillId="4" borderId="36" xfId="0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0" fontId="20" fillId="6" borderId="10" xfId="0" applyFont="1" applyFill="1" applyBorder="1" applyAlignment="1" applyProtection="1">
      <alignment horizontal="left" vertical="center"/>
      <protection locked="0"/>
    </xf>
    <xf numFmtId="0" fontId="20" fillId="6" borderId="17" xfId="0" applyFont="1" applyFill="1" applyBorder="1" applyAlignment="1" applyProtection="1">
      <alignment horizontal="left" vertical="center"/>
      <protection locked="0"/>
    </xf>
    <xf numFmtId="0" fontId="20" fillId="6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Protection="1">
      <protection locked="0"/>
    </xf>
    <xf numFmtId="0" fontId="4" fillId="6" borderId="15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7" xfId="0" applyFont="1" applyFill="1" applyBorder="1" applyAlignment="1" applyProtection="1">
      <alignment horizontal="left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17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Alignment="1" applyProtection="1">
      <alignment horizontal="center" vertical="center" textRotation="90"/>
      <protection locked="0"/>
    </xf>
    <xf numFmtId="14" fontId="10" fillId="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textRotation="90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1" fillId="7" borderId="3" xfId="0" applyFont="1" applyFill="1" applyBorder="1" applyAlignment="1" applyProtection="1">
      <alignment horizontal="center" vertical="center"/>
      <protection locked="0"/>
    </xf>
    <xf numFmtId="0" fontId="23" fillId="7" borderId="11" xfId="0" applyFont="1" applyFill="1" applyBorder="1" applyAlignment="1" applyProtection="1">
      <alignment horizontal="left" vertical="center" wrapText="1" indent="1"/>
      <protection locked="0"/>
    </xf>
    <xf numFmtId="0" fontId="24" fillId="7" borderId="11" xfId="0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25" fillId="7" borderId="11" xfId="0" applyFont="1" applyFill="1" applyBorder="1" applyAlignment="1" applyProtection="1">
      <alignment horizontal="center" vertical="center"/>
      <protection locked="0"/>
    </xf>
    <xf numFmtId="0" fontId="31" fillId="7" borderId="6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center" wrapText="1" indent="1"/>
      <protection locked="0"/>
    </xf>
    <xf numFmtId="0" fontId="24" fillId="7" borderId="20" xfId="0" applyFon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inden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6" borderId="16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Protection="1">
      <protection locked="0"/>
    </xf>
    <xf numFmtId="0" fontId="0" fillId="9" borderId="0" xfId="0" applyFill="1" applyProtection="1">
      <protection locked="0"/>
    </xf>
    <xf numFmtId="0" fontId="26" fillId="9" borderId="0" xfId="0" applyFont="1" applyFill="1" applyBorder="1" applyAlignment="1" applyProtection="1">
      <alignment vertical="center" wrapText="1"/>
      <protection locked="0"/>
    </xf>
    <xf numFmtId="0" fontId="9" fillId="9" borderId="0" xfId="0" applyFont="1" applyFill="1" applyAlignment="1" applyProtection="1">
      <alignment horizontal="center" vertical="center"/>
      <protection locked="0"/>
    </xf>
    <xf numFmtId="0" fontId="31" fillId="7" borderId="11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left" vertical="center" indent="2"/>
      <protection locked="0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44" fillId="4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textRotation="90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textRotation="90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41" fillId="5" borderId="25" xfId="0" applyFont="1" applyFill="1" applyBorder="1" applyAlignment="1" applyProtection="1">
      <alignment horizontal="center" vertical="center" wrapText="1"/>
    </xf>
    <xf numFmtId="0" fontId="41" fillId="5" borderId="26" xfId="0" applyFont="1" applyFill="1" applyBorder="1" applyAlignment="1" applyProtection="1">
      <alignment horizontal="center" vertical="center" wrapText="1"/>
    </xf>
    <xf numFmtId="0" fontId="41" fillId="5" borderId="27" xfId="0" applyFont="1" applyFill="1" applyBorder="1" applyAlignment="1" applyProtection="1">
      <alignment horizontal="center" vertical="center" wrapText="1"/>
    </xf>
    <xf numFmtId="0" fontId="41" fillId="5" borderId="18" xfId="0" applyFont="1" applyFill="1" applyBorder="1" applyAlignment="1" applyProtection="1">
      <alignment horizontal="center" vertical="center" wrapText="1"/>
    </xf>
    <xf numFmtId="1" fontId="56" fillId="8" borderId="25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26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1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0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2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27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18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25" xfId="1" applyNumberFormat="1" applyFont="1" applyBorder="1" applyAlignment="1" applyProtection="1">
      <alignment horizontal="center" vertical="center"/>
      <protection locked="0"/>
    </xf>
    <xf numFmtId="1" fontId="58" fillId="0" borderId="26" xfId="1" applyNumberFormat="1" applyFont="1" applyBorder="1" applyAlignment="1" applyProtection="1">
      <alignment horizontal="center" vertical="center"/>
      <protection locked="0"/>
    </xf>
    <xf numFmtId="1" fontId="58" fillId="0" borderId="39" xfId="1" applyNumberFormat="1" applyFont="1" applyBorder="1" applyAlignment="1" applyProtection="1">
      <alignment horizontal="center" vertical="center"/>
      <protection locked="0"/>
    </xf>
    <xf numFmtId="1" fontId="58" fillId="0" borderId="27" xfId="1" applyNumberFormat="1" applyFont="1" applyBorder="1" applyAlignment="1" applyProtection="1">
      <alignment horizontal="center" vertical="center"/>
      <protection locked="0"/>
    </xf>
    <xf numFmtId="1" fontId="58" fillId="0" borderId="18" xfId="1" applyNumberFormat="1" applyFont="1" applyBorder="1" applyAlignment="1" applyProtection="1">
      <alignment horizontal="center" vertical="center"/>
      <protection locked="0"/>
    </xf>
    <xf numFmtId="1" fontId="58" fillId="0" borderId="40" xfId="1" applyNumberFormat="1" applyFont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left" vertical="center" indent="1"/>
      <protection locked="0"/>
    </xf>
    <xf numFmtId="0" fontId="10" fillId="6" borderId="10" xfId="0" applyFont="1" applyFill="1" applyBorder="1" applyAlignment="1" applyProtection="1">
      <alignment horizontal="left" vertical="center" indent="1"/>
      <protection locked="0"/>
    </xf>
    <xf numFmtId="0" fontId="10" fillId="6" borderId="17" xfId="0" applyFont="1" applyFill="1" applyBorder="1" applyAlignment="1" applyProtection="1">
      <alignment horizontal="left" vertical="center" indent="1"/>
      <protection locked="0"/>
    </xf>
    <xf numFmtId="0" fontId="29" fillId="5" borderId="0" xfId="0" applyFont="1" applyFill="1" applyAlignment="1" applyProtection="1">
      <alignment horizontal="center" vertical="center" wrapText="1"/>
      <protection locked="0"/>
    </xf>
    <xf numFmtId="0" fontId="59" fillId="5" borderId="0" xfId="0" applyFont="1" applyFill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textRotation="90"/>
      <protection locked="0"/>
    </xf>
    <xf numFmtId="0" fontId="6" fillId="2" borderId="9" xfId="0" applyFont="1" applyFill="1" applyBorder="1" applyAlignment="1" applyProtection="1">
      <alignment horizontal="center" vertical="center" textRotation="90"/>
      <protection locked="0"/>
    </xf>
    <xf numFmtId="0" fontId="10" fillId="6" borderId="15" xfId="0" applyFont="1" applyFill="1" applyBorder="1" applyAlignment="1" applyProtection="1">
      <alignment horizontal="left" wrapText="1" indent="1"/>
      <protection locked="0"/>
    </xf>
    <xf numFmtId="0" fontId="10" fillId="6" borderId="10" xfId="0" applyFont="1" applyFill="1" applyBorder="1" applyAlignment="1" applyProtection="1">
      <alignment horizontal="left" wrapText="1" indent="1"/>
      <protection locked="0"/>
    </xf>
    <xf numFmtId="0" fontId="10" fillId="6" borderId="17" xfId="0" applyFont="1" applyFill="1" applyBorder="1" applyAlignment="1" applyProtection="1">
      <alignment horizontal="left" wrapText="1" indent="1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left" indent="1"/>
      <protection locked="0"/>
    </xf>
    <xf numFmtId="0" fontId="10" fillId="6" borderId="10" xfId="0" applyFont="1" applyFill="1" applyBorder="1" applyAlignment="1" applyProtection="1">
      <alignment horizontal="left" indent="1"/>
      <protection locked="0"/>
    </xf>
    <xf numFmtId="0" fontId="10" fillId="6" borderId="17" xfId="0" applyFont="1" applyFill="1" applyBorder="1" applyAlignment="1" applyProtection="1">
      <alignment horizontal="left" indent="1"/>
      <protection locked="0"/>
    </xf>
    <xf numFmtId="0" fontId="20" fillId="10" borderId="0" xfId="0" applyFont="1" applyFill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left" wrapText="1" indent="1"/>
      <protection locked="0"/>
    </xf>
    <xf numFmtId="0" fontId="4" fillId="6" borderId="10" xfId="0" applyFont="1" applyFill="1" applyBorder="1" applyAlignment="1" applyProtection="1">
      <alignment horizontal="left" wrapText="1" indent="1"/>
      <protection locked="0"/>
    </xf>
    <xf numFmtId="0" fontId="13" fillId="0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48" fillId="5" borderId="0" xfId="0" applyFont="1" applyFill="1" applyBorder="1" applyAlignment="1" applyProtection="1">
      <alignment horizontal="center" vertical="center" wrapText="1"/>
      <protection locked="0"/>
    </xf>
    <xf numFmtId="0" fontId="53" fillId="4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34" fillId="4" borderId="0" xfId="0" applyFont="1" applyFill="1" applyBorder="1" applyAlignment="1" applyProtection="1">
      <alignment horizontal="center"/>
    </xf>
    <xf numFmtId="0" fontId="11" fillId="4" borderId="31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right" vertical="top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39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/>
      <protection locked="0"/>
    </xf>
    <xf numFmtId="0" fontId="50" fillId="4" borderId="26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37" fillId="4" borderId="0" xfId="0" applyFont="1" applyFill="1" applyBorder="1" applyAlignment="1" applyProtection="1">
      <alignment horizontal="center" vertical="top" wrapText="1"/>
      <protection locked="0"/>
    </xf>
    <xf numFmtId="0" fontId="44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 vertical="top"/>
      <protection locked="0"/>
    </xf>
    <xf numFmtId="0" fontId="38" fillId="4" borderId="0" xfId="0" applyFont="1" applyFill="1" applyBorder="1" applyAlignment="1" applyProtection="1">
      <alignment horizontal="left" vertical="top" inden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52" fillId="4" borderId="29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/>
    </xf>
    <xf numFmtId="0" fontId="11" fillId="4" borderId="33" xfId="0" applyFont="1" applyFill="1" applyBorder="1" applyAlignment="1" applyProtection="1">
      <alignment horizontal="center" vertical="center"/>
    </xf>
    <xf numFmtId="0" fontId="38" fillId="4" borderId="33" xfId="0" applyFont="1" applyFill="1" applyBorder="1" applyAlignment="1" applyProtection="1">
      <alignment horizontal="center" vertical="top"/>
    </xf>
    <xf numFmtId="0" fontId="47" fillId="4" borderId="33" xfId="0" applyFont="1" applyFill="1" applyBorder="1" applyAlignment="1" applyProtection="1">
      <alignment horizontal="center" vertical="top"/>
    </xf>
    <xf numFmtId="0" fontId="32" fillId="4" borderId="0" xfId="0" applyFont="1" applyFill="1" applyBorder="1" applyAlignment="1" applyProtection="1">
      <alignment horizontal="left" vertical="top" indent="5"/>
      <protection locked="0"/>
    </xf>
    <xf numFmtId="0" fontId="37" fillId="4" borderId="0" xfId="0" applyFont="1" applyFill="1" applyBorder="1" applyAlignment="1" applyProtection="1">
      <alignment horizontal="center" vertical="top" wrapText="1"/>
    </xf>
    <xf numFmtId="0" fontId="44" fillId="4" borderId="37" xfId="0" applyFont="1" applyFill="1" applyBorder="1" applyAlignment="1" applyProtection="1">
      <alignment horizontal="center" vertical="center"/>
    </xf>
    <xf numFmtId="0" fontId="44" fillId="4" borderId="38" xfId="0" applyFont="1" applyFill="1" applyBorder="1" applyAlignment="1" applyProtection="1">
      <alignment horizontal="center" vertical="center"/>
    </xf>
    <xf numFmtId="0" fontId="38" fillId="4" borderId="37" xfId="0" applyFont="1" applyFill="1" applyBorder="1" applyAlignment="1" applyProtection="1">
      <alignment horizontal="left" vertical="top" indent="1"/>
    </xf>
    <xf numFmtId="0" fontId="38" fillId="4" borderId="38" xfId="0" applyFont="1" applyFill="1" applyBorder="1" applyAlignment="1" applyProtection="1">
      <alignment horizontal="left" vertical="top" indent="1"/>
    </xf>
    <xf numFmtId="0" fontId="49" fillId="0" borderId="26" xfId="0" applyFont="1" applyBorder="1" applyAlignment="1" applyProtection="1">
      <alignment horizontal="center"/>
      <protection locked="0"/>
    </xf>
    <xf numFmtId="0" fontId="51" fillId="4" borderId="29" xfId="0" applyFont="1" applyFill="1" applyBorder="1" applyAlignment="1" applyProtection="1">
      <alignment horizontal="center"/>
      <protection locked="0"/>
    </xf>
    <xf numFmtId="0" fontId="32" fillId="4" borderId="0" xfId="0" applyFont="1" applyFill="1" applyBorder="1" applyAlignment="1" applyProtection="1">
      <alignment horizontal="right" vertical="center"/>
      <protection locked="0"/>
    </xf>
    <xf numFmtId="0" fontId="27" fillId="4" borderId="32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5" fillId="8" borderId="0" xfId="0" applyFont="1" applyFill="1" applyBorder="1" applyAlignment="1" applyProtection="1">
      <alignment horizontal="center"/>
    </xf>
    <xf numFmtId="0" fontId="57" fillId="8" borderId="0" xfId="0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>
      <alignment horizontal="left" vertical="center" indent="1"/>
    </xf>
    <xf numFmtId="0" fontId="22" fillId="6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left" vertical="center" wrapText="1" indent="1"/>
    </xf>
    <xf numFmtId="0" fontId="1" fillId="6" borderId="11" xfId="0" applyFont="1" applyFill="1" applyBorder="1" applyAlignment="1">
      <alignment horizontal="center" vertical="center"/>
    </xf>
    <xf numFmtId="0" fontId="27" fillId="4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27" fillId="4" borderId="32" xfId="0" applyFont="1" applyFill="1" applyBorder="1" applyAlignment="1" applyProtection="1">
      <alignment horizontal="center"/>
    </xf>
    <xf numFmtId="0" fontId="44" fillId="4" borderId="33" xfId="0" applyFont="1" applyFill="1" applyBorder="1" applyAlignment="1" applyProtection="1">
      <alignment vertical="center"/>
    </xf>
    <xf numFmtId="0" fontId="11" fillId="4" borderId="32" xfId="0" applyFont="1" applyFill="1" applyBorder="1" applyProtection="1"/>
    <xf numFmtId="0" fontId="32" fillId="4" borderId="32" xfId="0" applyFont="1" applyFill="1" applyBorder="1" applyProtection="1"/>
    <xf numFmtId="0" fontId="32" fillId="4" borderId="0" xfId="0" applyFont="1" applyFill="1" applyBorder="1" applyAlignment="1" applyProtection="1">
      <alignment horizontal="right" vertical="top"/>
    </xf>
    <xf numFmtId="0" fontId="27" fillId="4" borderId="0" xfId="0" applyFont="1" applyFill="1" applyBorder="1" applyAlignment="1" applyProtection="1">
      <alignment horizontal="center" vertical="center"/>
    </xf>
    <xf numFmtId="0" fontId="32" fillId="4" borderId="32" xfId="0" applyFont="1" applyFill="1" applyBorder="1" applyAlignment="1" applyProtection="1">
      <alignment horizontal="left" vertical="top"/>
    </xf>
    <xf numFmtId="0" fontId="32" fillId="4" borderId="0" xfId="0" applyFont="1" applyFill="1" applyBorder="1" applyAlignment="1" applyProtection="1">
      <alignment horizontal="left" vertical="top" indent="4"/>
    </xf>
    <xf numFmtId="0" fontId="32" fillId="4" borderId="0" xfId="0" applyFont="1" applyFill="1" applyBorder="1" applyAlignment="1" applyProtection="1">
      <alignment horizontal="center" vertical="center"/>
    </xf>
    <xf numFmtId="0" fontId="39" fillId="4" borderId="32" xfId="0" applyFont="1" applyFill="1" applyBorder="1" applyAlignment="1" applyProtection="1"/>
    <xf numFmtId="0" fontId="32" fillId="4" borderId="0" xfId="0" applyFont="1" applyFill="1" applyBorder="1" applyAlignment="1" applyProtection="1">
      <alignment horizontal="left" vertical="center" indent="4"/>
    </xf>
    <xf numFmtId="0" fontId="40" fillId="0" borderId="32" xfId="0" applyFont="1" applyBorder="1" applyAlignment="1" applyProtection="1"/>
    <xf numFmtId="0" fontId="37" fillId="4" borderId="0" xfId="0" applyFont="1" applyFill="1" applyBorder="1" applyAlignment="1" applyProtection="1">
      <alignment horizontal="right" vertical="top" wrapText="1"/>
    </xf>
  </cellXfs>
  <cellStyles count="2">
    <cellStyle name="Hyperlink" xfId="1" builtinId="8"/>
    <cellStyle name="Normal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0</xdr:rowOff>
    </xdr:from>
    <xdr:to>
      <xdr:col>27</xdr:col>
      <xdr:colOff>228600</xdr:colOff>
      <xdr:row>6</xdr:row>
      <xdr:rowOff>91440</xdr:rowOff>
    </xdr:to>
    <xdr:sp macro="" textlink="">
      <xdr:nvSpPr>
        <xdr:cNvPr id="3074" name="AutoShape 2" descr="PadhoPunjab – Apps on Google Play"/>
        <xdr:cNvSpPr>
          <a:spLocks noChangeAspect="1" noChangeArrowheads="1"/>
        </xdr:cNvSpPr>
      </xdr:nvSpPr>
      <xdr:spPr bwMode="auto">
        <a:xfrm>
          <a:off x="9532620" y="1478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60960</xdr:colOff>
      <xdr:row>0</xdr:row>
      <xdr:rowOff>30480</xdr:rowOff>
    </xdr:from>
    <xdr:to>
      <xdr:col>1</xdr:col>
      <xdr:colOff>220980</xdr:colOff>
      <xdr:row>1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3048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6</xdr:col>
      <xdr:colOff>70669</xdr:colOff>
      <xdr:row>0</xdr:row>
      <xdr:rowOff>38100</xdr:rowOff>
    </xdr:from>
    <xdr:to>
      <xdr:col>8</xdr:col>
      <xdr:colOff>69186</xdr:colOff>
      <xdr:row>1</xdr:row>
      <xdr:rowOff>144780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0709" y="38100"/>
          <a:ext cx="806237" cy="74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1</xdr:col>
      <xdr:colOff>165806</xdr:colOff>
      <xdr:row>1</xdr:row>
      <xdr:rowOff>167640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53340"/>
          <a:ext cx="691586" cy="655320"/>
        </a:xfrm>
        <a:prstGeom prst="rect">
          <a:avLst/>
        </a:prstGeom>
      </xdr:spPr>
    </xdr:pic>
    <xdr:clientData/>
  </xdr:twoCellAnchor>
  <xdr:twoCellAnchor editAs="oneCell">
    <xdr:from>
      <xdr:col>6</xdr:col>
      <xdr:colOff>299269</xdr:colOff>
      <xdr:row>0</xdr:row>
      <xdr:rowOff>53340</xdr:rowOff>
    </xdr:from>
    <xdr:to>
      <xdr:col>7</xdr:col>
      <xdr:colOff>440982</xdr:colOff>
      <xdr:row>1</xdr:row>
      <xdr:rowOff>175260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49" y="53340"/>
          <a:ext cx="713213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106680</xdr:rowOff>
        </xdr:from>
        <xdr:to>
          <xdr:col>7</xdr:col>
          <xdr:colOff>335280</xdr:colOff>
          <xdr:row>22</xdr:row>
          <xdr:rowOff>182880</xdr:rowOff>
        </xdr:to>
        <xdr:pic>
          <xdr:nvPicPr>
            <xdr:cNvPr id="23" name="Picture 22"/>
            <xdr:cNvPicPr>
              <a:picLocks noChangeAspect="1" noChangeArrowheads="1"/>
              <a:extLst>
                <a:ext uri="{84589F7E-364E-4C9E-8A38-B11213B215E9}">
                  <a14:cameraTool cellRange="'Report Card1'!$A$1:$I$31" spid="_x0000_s35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820" y="106680"/>
              <a:ext cx="4411980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746760</xdr:colOff>
          <xdr:row>0</xdr:row>
          <xdr:rowOff>106680</xdr:rowOff>
        </xdr:from>
        <xdr:to>
          <xdr:col>14</xdr:col>
          <xdr:colOff>133052</xdr:colOff>
          <xdr:row>22</xdr:row>
          <xdr:rowOff>182880</xdr:rowOff>
        </xdr:to>
        <xdr:pic>
          <xdr:nvPicPr>
            <xdr:cNvPr id="25" name="Picture 24"/>
            <xdr:cNvPicPr>
              <a:picLocks noChangeAspect="1" noChangeArrowheads="1"/>
              <a:extLst>
                <a:ext uri="{84589F7E-364E-4C9E-8A38-B11213B215E9}">
                  <a14:cameraTool cellRange="'Report card 2'!$A$1:$H$31" spid="_x0000_s35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07280" y="106680"/>
              <a:ext cx="4522172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Rmj1WdSfdA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ccessadda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opLeftCell="A19" workbookViewId="0">
      <selection activeCell="H3" sqref="H3"/>
    </sheetView>
  </sheetViews>
  <sheetFormatPr defaultRowHeight="14.4"/>
  <cols>
    <col min="1" max="2" width="8.88671875" style="106"/>
    <col min="3" max="3" width="10.44140625" style="106" customWidth="1"/>
    <col min="4" max="4" width="19.33203125" style="106" customWidth="1"/>
    <col min="5" max="5" width="12.5546875" style="106" customWidth="1"/>
    <col min="6" max="6" width="20.109375" style="106" customWidth="1"/>
    <col min="7" max="7" width="16" style="106" customWidth="1"/>
    <col min="8" max="8" width="18.109375" style="106" customWidth="1"/>
    <col min="9" max="9" width="12.77734375" style="106" customWidth="1"/>
    <col min="10" max="10" width="13" style="106" customWidth="1"/>
    <col min="11" max="11" width="15.21875" style="106" customWidth="1"/>
    <col min="12" max="12" width="19.6640625" style="106" customWidth="1"/>
    <col min="13" max="13" width="14.21875" style="106" customWidth="1"/>
    <col min="14" max="14" width="13.5546875" style="106" customWidth="1"/>
    <col min="15" max="15" width="13.109375" style="106" customWidth="1"/>
    <col min="16" max="16" width="15" style="106" customWidth="1"/>
    <col min="17" max="17" width="10.88671875" style="106" customWidth="1"/>
    <col min="18" max="16384" width="8.88671875" style="106"/>
  </cols>
  <sheetData>
    <row r="1" spans="1:16" ht="28.2" customHeight="1" thickBot="1">
      <c r="A1" s="202" t="s">
        <v>105</v>
      </c>
      <c r="B1" s="202" t="s">
        <v>27</v>
      </c>
      <c r="C1" s="107" t="s">
        <v>31</v>
      </c>
      <c r="D1" s="108"/>
      <c r="E1" s="109"/>
      <c r="F1" s="110" t="s">
        <v>32</v>
      </c>
      <c r="G1" s="111"/>
      <c r="H1" s="112" t="s">
        <v>37</v>
      </c>
      <c r="I1" s="113" t="s">
        <v>36</v>
      </c>
      <c r="K1" s="200" t="s">
        <v>79</v>
      </c>
      <c r="L1" s="200"/>
      <c r="M1" s="212" t="s">
        <v>123</v>
      </c>
      <c r="N1" s="212"/>
    </row>
    <row r="2" spans="1:16" ht="29.4" customHeight="1" thickBot="1">
      <c r="A2" s="203"/>
      <c r="B2" s="203"/>
      <c r="C2" s="197" t="s">
        <v>18</v>
      </c>
      <c r="D2" s="198"/>
      <c r="E2" s="199"/>
      <c r="F2" s="114" t="s">
        <v>120</v>
      </c>
      <c r="H2" s="261" t="s">
        <v>125</v>
      </c>
      <c r="I2" s="262">
        <v>65</v>
      </c>
      <c r="K2" s="200"/>
      <c r="L2" s="200"/>
      <c r="M2" s="212"/>
      <c r="N2" s="212"/>
    </row>
    <row r="3" spans="1:16" ht="21" customHeight="1" thickBot="1">
      <c r="A3" s="203"/>
      <c r="B3" s="203"/>
      <c r="C3" s="197" t="s">
        <v>34</v>
      </c>
      <c r="D3" s="198"/>
      <c r="E3" s="199"/>
      <c r="F3" s="114" t="s">
        <v>121</v>
      </c>
      <c r="H3" s="261" t="s">
        <v>126</v>
      </c>
      <c r="I3" s="262">
        <v>65</v>
      </c>
      <c r="K3" s="200"/>
      <c r="L3" s="200"/>
      <c r="M3" s="212"/>
      <c r="N3" s="212"/>
    </row>
    <row r="4" spans="1:16" ht="21" customHeight="1" thickBot="1">
      <c r="A4" s="203"/>
      <c r="B4" s="203"/>
      <c r="C4" s="197" t="s">
        <v>75</v>
      </c>
      <c r="D4" s="198"/>
      <c r="E4" s="199"/>
      <c r="F4" s="114" t="s">
        <v>76</v>
      </c>
      <c r="H4" s="261" t="s">
        <v>83</v>
      </c>
      <c r="I4" s="262">
        <v>80</v>
      </c>
      <c r="K4" s="200"/>
      <c r="L4" s="200"/>
      <c r="M4" s="212"/>
      <c r="N4" s="212"/>
    </row>
    <row r="5" spans="1:16" ht="18.600000000000001" thickBot="1">
      <c r="A5" s="203"/>
      <c r="B5" s="203"/>
      <c r="C5" s="209" t="s">
        <v>20</v>
      </c>
      <c r="D5" s="210"/>
      <c r="E5" s="211"/>
      <c r="F5" s="161" t="s">
        <v>101</v>
      </c>
      <c r="H5" s="261" t="s">
        <v>84</v>
      </c>
      <c r="I5" s="262">
        <v>80</v>
      </c>
      <c r="K5" s="200"/>
      <c r="L5" s="200"/>
      <c r="M5" s="212"/>
      <c r="N5" s="212"/>
    </row>
    <row r="6" spans="1:16" ht="25.5" customHeight="1" thickBot="1">
      <c r="A6" s="203"/>
      <c r="B6" s="203"/>
      <c r="C6" s="204" t="s">
        <v>21</v>
      </c>
      <c r="D6" s="205"/>
      <c r="E6" s="206"/>
      <c r="F6" s="114" t="s">
        <v>82</v>
      </c>
      <c r="G6" s="115"/>
      <c r="H6" s="261" t="s">
        <v>85</v>
      </c>
      <c r="I6" s="262">
        <v>80</v>
      </c>
      <c r="K6" s="200"/>
      <c r="L6" s="200"/>
      <c r="M6" s="212"/>
      <c r="N6" s="212"/>
    </row>
    <row r="7" spans="1:16" s="115" customFormat="1" ht="25.5" customHeight="1" thickBot="1">
      <c r="A7" s="203"/>
      <c r="B7" s="203"/>
      <c r="C7" s="204" t="s">
        <v>78</v>
      </c>
      <c r="D7" s="205"/>
      <c r="E7" s="206"/>
      <c r="F7" s="114">
        <v>245</v>
      </c>
      <c r="G7" s="106"/>
      <c r="H7" s="261" t="s">
        <v>86</v>
      </c>
      <c r="I7" s="262">
        <v>80</v>
      </c>
      <c r="K7" s="200"/>
      <c r="L7" s="200"/>
      <c r="M7" s="212"/>
      <c r="N7" s="212"/>
    </row>
    <row r="8" spans="1:16" ht="26.4" customHeight="1" thickBot="1">
      <c r="A8" s="203"/>
      <c r="B8" s="203"/>
      <c r="C8" s="213" t="s">
        <v>118</v>
      </c>
      <c r="D8" s="214"/>
      <c r="E8" s="118"/>
      <c r="F8" s="169">
        <v>35</v>
      </c>
      <c r="H8" s="261" t="s">
        <v>87</v>
      </c>
      <c r="I8" s="262">
        <v>80</v>
      </c>
      <c r="K8" s="200"/>
      <c r="L8" s="200"/>
      <c r="M8" s="212"/>
      <c r="N8" s="212"/>
    </row>
    <row r="9" spans="1:16" ht="21.6" thickBot="1">
      <c r="A9" s="203"/>
      <c r="B9" s="203"/>
      <c r="C9" s="120"/>
      <c r="D9" s="121"/>
      <c r="E9" s="122"/>
      <c r="F9" s="119"/>
      <c r="H9" s="261" t="s">
        <v>88</v>
      </c>
      <c r="I9" s="262">
        <v>50</v>
      </c>
      <c r="K9" s="200"/>
      <c r="L9" s="200"/>
      <c r="M9" s="212"/>
      <c r="N9" s="212"/>
    </row>
    <row r="10" spans="1:16" ht="21" customHeight="1" thickBot="1">
      <c r="A10" s="123"/>
      <c r="B10" s="123"/>
      <c r="C10" s="116"/>
      <c r="D10" s="117"/>
      <c r="E10" s="118"/>
      <c r="F10" s="124"/>
      <c r="H10" s="261" t="s">
        <v>89</v>
      </c>
      <c r="I10" s="262">
        <v>50</v>
      </c>
      <c r="K10" s="200"/>
      <c r="L10" s="200"/>
      <c r="M10" s="212"/>
      <c r="N10" s="212"/>
    </row>
    <row r="11" spans="1:16" ht="21">
      <c r="A11" s="207" t="s">
        <v>80</v>
      </c>
      <c r="B11" s="207"/>
      <c r="C11" s="208" t="s">
        <v>122</v>
      </c>
      <c r="D11" s="208"/>
      <c r="E11" s="208"/>
      <c r="F11" s="208"/>
      <c r="H11" s="263" t="s">
        <v>90</v>
      </c>
      <c r="I11" s="264">
        <v>50</v>
      </c>
    </row>
    <row r="12" spans="1:16" ht="22.2" customHeight="1">
      <c r="A12" s="125"/>
      <c r="B12" s="125"/>
      <c r="H12" s="261" t="s">
        <v>91</v>
      </c>
      <c r="I12" s="264">
        <v>50</v>
      </c>
    </row>
    <row r="13" spans="1:16" ht="25.2" customHeight="1">
      <c r="A13" s="201" t="s">
        <v>119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6">
      <c r="A14" s="173" t="s">
        <v>104</v>
      </c>
      <c r="B14" s="176" t="s">
        <v>28</v>
      </c>
      <c r="C14" s="174" t="s">
        <v>33</v>
      </c>
      <c r="D14" s="174"/>
      <c r="E14" s="174"/>
      <c r="F14" s="174"/>
      <c r="G14" s="174"/>
      <c r="I14" s="174"/>
      <c r="J14" s="174"/>
      <c r="K14" s="174"/>
      <c r="L14" s="174"/>
      <c r="M14" s="174"/>
      <c r="N14" s="163"/>
    </row>
    <row r="15" spans="1:16">
      <c r="A15" s="173"/>
      <c r="B15" s="176"/>
      <c r="C15" s="175"/>
      <c r="D15" s="175"/>
      <c r="E15" s="175"/>
      <c r="F15" s="175"/>
      <c r="G15" s="175"/>
      <c r="I15" s="175"/>
      <c r="J15" s="175"/>
      <c r="K15" s="175"/>
      <c r="L15" s="175"/>
      <c r="M15" s="175"/>
      <c r="N15" s="163"/>
    </row>
    <row r="16" spans="1:16" ht="18.600000000000001" customHeight="1">
      <c r="A16" s="173"/>
      <c r="B16" s="176"/>
      <c r="C16" s="177" t="s">
        <v>15</v>
      </c>
      <c r="D16" s="177"/>
      <c r="E16" s="177"/>
      <c r="F16" s="126">
        <v>100</v>
      </c>
      <c r="G16" s="126"/>
      <c r="H16" s="127"/>
      <c r="I16" s="178" t="s">
        <v>81</v>
      </c>
      <c r="J16" s="179"/>
      <c r="K16" s="179"/>
      <c r="L16" s="179"/>
      <c r="M16" s="179"/>
      <c r="N16" s="164"/>
      <c r="O16" s="127"/>
      <c r="P16" s="127"/>
    </row>
    <row r="17" spans="1:19" ht="18" customHeight="1">
      <c r="A17" s="173"/>
      <c r="B17" s="176"/>
      <c r="C17" s="128" t="s">
        <v>12</v>
      </c>
      <c r="D17" s="128" t="s">
        <v>13</v>
      </c>
      <c r="E17" s="128" t="s">
        <v>4</v>
      </c>
      <c r="F17" s="128" t="s">
        <v>14</v>
      </c>
      <c r="G17" s="128" t="s">
        <v>6</v>
      </c>
      <c r="I17" s="180"/>
      <c r="J17" s="181"/>
      <c r="K17" s="181"/>
      <c r="L17" s="181"/>
      <c r="M17" s="181"/>
      <c r="N17" s="164"/>
      <c r="O17" s="127"/>
    </row>
    <row r="18" spans="1:19" ht="18">
      <c r="A18" s="173"/>
      <c r="B18" s="176"/>
      <c r="C18" s="128">
        <v>91</v>
      </c>
      <c r="D18" s="128">
        <v>100</v>
      </c>
      <c r="E18" s="128" t="s">
        <v>10</v>
      </c>
      <c r="F18" s="129" t="s">
        <v>44</v>
      </c>
      <c r="G18" s="128">
        <f t="shared" ref="G18:G25" si="0">D18/$F$16*100</f>
        <v>100</v>
      </c>
      <c r="I18" s="182" t="s">
        <v>115</v>
      </c>
      <c r="J18" s="183"/>
      <c r="K18" s="183"/>
      <c r="L18" s="183"/>
      <c r="M18" s="184"/>
      <c r="N18" s="165"/>
      <c r="O18" s="127"/>
    </row>
    <row r="19" spans="1:19" ht="18">
      <c r="A19" s="173"/>
      <c r="B19" s="176"/>
      <c r="C19" s="128">
        <v>81</v>
      </c>
      <c r="D19" s="128">
        <v>90</v>
      </c>
      <c r="E19" s="128" t="s">
        <v>9</v>
      </c>
      <c r="F19" s="129" t="s">
        <v>38</v>
      </c>
      <c r="G19" s="128">
        <f t="shared" si="0"/>
        <v>90</v>
      </c>
      <c r="I19" s="185"/>
      <c r="J19" s="186"/>
      <c r="K19" s="186"/>
      <c r="L19" s="186"/>
      <c r="M19" s="187"/>
      <c r="N19" s="165"/>
      <c r="O19" s="127"/>
    </row>
    <row r="20" spans="1:19" ht="18">
      <c r="A20" s="173"/>
      <c r="B20" s="176"/>
      <c r="C20" s="128">
        <v>71</v>
      </c>
      <c r="D20" s="128">
        <v>80</v>
      </c>
      <c r="E20" s="128" t="s">
        <v>7</v>
      </c>
      <c r="F20" s="129" t="s">
        <v>39</v>
      </c>
      <c r="G20" s="128">
        <f t="shared" si="0"/>
        <v>80</v>
      </c>
      <c r="I20" s="185"/>
      <c r="J20" s="186"/>
      <c r="K20" s="186"/>
      <c r="L20" s="186"/>
      <c r="M20" s="187"/>
      <c r="N20" s="165"/>
      <c r="O20" s="127"/>
      <c r="P20" s="162"/>
    </row>
    <row r="21" spans="1:19" ht="18">
      <c r="A21" s="173"/>
      <c r="B21" s="176"/>
      <c r="C21" s="128">
        <v>61</v>
      </c>
      <c r="D21" s="128">
        <v>70</v>
      </c>
      <c r="E21" s="128" t="s">
        <v>8</v>
      </c>
      <c r="F21" s="129" t="s">
        <v>40</v>
      </c>
      <c r="G21" s="128">
        <f t="shared" si="0"/>
        <v>70</v>
      </c>
      <c r="I21" s="188"/>
      <c r="J21" s="189"/>
      <c r="K21" s="189"/>
      <c r="L21" s="189"/>
      <c r="M21" s="190"/>
      <c r="N21" s="165"/>
      <c r="O21" s="127"/>
    </row>
    <row r="22" spans="1:19" ht="18">
      <c r="A22" s="173"/>
      <c r="B22" s="176"/>
      <c r="C22" s="128">
        <v>51</v>
      </c>
      <c r="D22" s="128">
        <v>60</v>
      </c>
      <c r="E22" s="128" t="s">
        <v>77</v>
      </c>
      <c r="F22" s="129" t="s">
        <v>41</v>
      </c>
      <c r="G22" s="128">
        <f t="shared" si="0"/>
        <v>60</v>
      </c>
      <c r="I22" s="191" t="s">
        <v>117</v>
      </c>
      <c r="J22" s="192"/>
      <c r="K22" s="192"/>
      <c r="L22" s="192"/>
      <c r="M22" s="193"/>
      <c r="N22" s="165"/>
      <c r="O22" s="127"/>
    </row>
    <row r="23" spans="1:19" ht="18">
      <c r="A23" s="173"/>
      <c r="B23" s="176"/>
      <c r="C23" s="128">
        <v>41</v>
      </c>
      <c r="D23" s="128">
        <v>50</v>
      </c>
      <c r="E23" s="128" t="s">
        <v>11</v>
      </c>
      <c r="F23" s="129" t="s">
        <v>42</v>
      </c>
      <c r="G23" s="128">
        <f t="shared" si="0"/>
        <v>50</v>
      </c>
      <c r="I23" s="194"/>
      <c r="J23" s="195"/>
      <c r="K23" s="195"/>
      <c r="L23" s="195"/>
      <c r="M23" s="196"/>
      <c r="N23" s="165"/>
      <c r="O23" s="127"/>
    </row>
    <row r="24" spans="1:19" ht="18">
      <c r="A24" s="173"/>
      <c r="B24" s="176"/>
      <c r="C24" s="128">
        <v>33</v>
      </c>
      <c r="D24" s="128">
        <v>40</v>
      </c>
      <c r="E24" s="128" t="s">
        <v>45</v>
      </c>
      <c r="F24" s="129" t="s">
        <v>43</v>
      </c>
      <c r="G24" s="128">
        <f t="shared" si="0"/>
        <v>40</v>
      </c>
      <c r="I24" s="130"/>
      <c r="J24" s="130"/>
      <c r="K24" s="128"/>
      <c r="L24" s="129"/>
      <c r="M24" s="130"/>
      <c r="N24" s="165"/>
      <c r="O24" s="127"/>
    </row>
    <row r="25" spans="1:19" ht="18">
      <c r="A25" s="173"/>
      <c r="B25" s="176"/>
      <c r="C25" s="128">
        <v>0</v>
      </c>
      <c r="D25" s="128">
        <v>32</v>
      </c>
      <c r="E25" s="128" t="s">
        <v>46</v>
      </c>
      <c r="F25" s="129" t="s">
        <v>124</v>
      </c>
      <c r="G25" s="128">
        <f t="shared" si="0"/>
        <v>32</v>
      </c>
      <c r="I25" s="130"/>
      <c r="J25" s="130"/>
      <c r="K25" s="128"/>
      <c r="L25" s="129"/>
      <c r="M25" s="130"/>
      <c r="N25" s="165"/>
      <c r="O25" s="127"/>
    </row>
    <row r="26" spans="1:19">
      <c r="A26" s="131"/>
      <c r="B26" s="131"/>
    </row>
    <row r="27" spans="1:19">
      <c r="A27" s="131"/>
      <c r="B27" s="131"/>
    </row>
    <row r="28" spans="1:19">
      <c r="A28" s="131"/>
      <c r="B28" s="131"/>
    </row>
    <row r="29" spans="1:19" ht="14.4" customHeight="1">
      <c r="A29" s="173" t="s">
        <v>103</v>
      </c>
      <c r="B29" s="173" t="s">
        <v>29</v>
      </c>
      <c r="C29" s="172" t="s">
        <v>47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ht="14.4" customHeight="1">
      <c r="A30" s="173"/>
      <c r="B30" s="173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ht="14.4" customHeight="1" thickBot="1">
      <c r="A31" s="173"/>
      <c r="B31" s="173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s="136" customFormat="1" ht="58.8" customHeight="1" thickBot="1">
      <c r="A32" s="173"/>
      <c r="B32" s="173"/>
      <c r="C32" s="132" t="s">
        <v>0</v>
      </c>
      <c r="D32" s="133" t="s">
        <v>48</v>
      </c>
      <c r="E32" s="132" t="str">
        <f>H2</f>
        <v>ਪੰਜਾਬੀ ਏ</v>
      </c>
      <c r="F32" s="132" t="str">
        <f>H3</f>
        <v>ਪੰਜਾਬੀ ਬੀ</v>
      </c>
      <c r="G32" s="132" t="str">
        <f>H4</f>
        <v>ਹਿੰਦੀ</v>
      </c>
      <c r="H32" s="132" t="str">
        <f>H5</f>
        <v>ਅੰਗਰੇਜੀ</v>
      </c>
      <c r="I32" s="132" t="str">
        <f>H6</f>
        <v>ਗਣਿਤ</v>
      </c>
      <c r="J32" s="134" t="str">
        <f>H7</f>
        <v>ਵਿਗਿਆਨ</v>
      </c>
      <c r="K32" s="134" t="str">
        <f>H8</f>
        <v>ਸਮਾਜਿਕ ਸਿੱਖਿਆ</v>
      </c>
      <c r="L32" s="132" t="str">
        <f>H9</f>
        <v>ਕੰਪਿਊਟਰ ਸਾਇੰਸ</v>
      </c>
      <c r="M32" s="134" t="str">
        <f>H10</f>
        <v>ਸਰੀਰਿਕ ਸਿੱਖਿਆ</v>
      </c>
      <c r="N32" s="134" t="str">
        <f>H11</f>
        <v>ਚੋਣਵਾਂ ਵਿਸ਼ਾ</v>
      </c>
      <c r="O32" s="134" t="str">
        <f>H12</f>
        <v>ਸਵਾਗਤ ਜਿੰਦਗੀ</v>
      </c>
      <c r="P32" s="135" t="s">
        <v>49</v>
      </c>
      <c r="Q32" s="135"/>
      <c r="S32" s="137"/>
    </row>
    <row r="33" spans="1:17" s="136" customFormat="1">
      <c r="A33" s="173"/>
      <c r="B33" s="173"/>
      <c r="C33" s="138">
        <v>1001</v>
      </c>
      <c r="D33" s="139" t="s">
        <v>50</v>
      </c>
      <c r="E33" s="141">
        <v>30</v>
      </c>
      <c r="F33" s="141">
        <v>45</v>
      </c>
      <c r="G33" s="141">
        <v>28</v>
      </c>
      <c r="H33" s="141">
        <v>23</v>
      </c>
      <c r="I33" s="141">
        <v>16</v>
      </c>
      <c r="J33" s="141">
        <v>9</v>
      </c>
      <c r="K33" s="141">
        <v>18</v>
      </c>
      <c r="L33" s="141">
        <v>29</v>
      </c>
      <c r="M33" s="141">
        <v>4</v>
      </c>
      <c r="N33" s="141">
        <v>0</v>
      </c>
      <c r="O33" s="141">
        <v>24</v>
      </c>
      <c r="P33" s="166">
        <v>160</v>
      </c>
      <c r="Q33" s="142"/>
    </row>
    <row r="34" spans="1:17" s="136" customFormat="1" ht="15" thickBot="1">
      <c r="A34" s="173"/>
      <c r="B34" s="173"/>
      <c r="C34" s="143">
        <v>1002</v>
      </c>
      <c r="D34" s="139" t="s">
        <v>51</v>
      </c>
      <c r="E34" s="141">
        <v>25</v>
      </c>
      <c r="F34" s="141">
        <v>22</v>
      </c>
      <c r="G34" s="141">
        <v>27</v>
      </c>
      <c r="H34" s="141">
        <v>30</v>
      </c>
      <c r="I34" s="141">
        <v>14</v>
      </c>
      <c r="J34" s="141">
        <v>24</v>
      </c>
      <c r="K34" s="141">
        <v>19</v>
      </c>
      <c r="L34" s="141">
        <v>26</v>
      </c>
      <c r="M34" s="141">
        <v>0</v>
      </c>
      <c r="N34" s="141">
        <v>28</v>
      </c>
      <c r="O34" s="141">
        <v>24</v>
      </c>
      <c r="P34" s="166">
        <v>161</v>
      </c>
      <c r="Q34" s="142"/>
    </row>
    <row r="35" spans="1:17" s="136" customFormat="1">
      <c r="A35" s="173"/>
      <c r="B35" s="173"/>
      <c r="C35" s="138">
        <v>1003</v>
      </c>
      <c r="D35" s="139" t="s">
        <v>52</v>
      </c>
      <c r="E35" s="144">
        <v>29</v>
      </c>
      <c r="F35" s="141">
        <v>17</v>
      </c>
      <c r="G35" s="141">
        <v>17</v>
      </c>
      <c r="H35" s="141">
        <v>16</v>
      </c>
      <c r="I35" s="141">
        <v>0</v>
      </c>
      <c r="J35" s="141">
        <v>3</v>
      </c>
      <c r="K35" s="141">
        <v>8</v>
      </c>
      <c r="L35" s="141">
        <v>16</v>
      </c>
      <c r="M35" s="141">
        <v>0</v>
      </c>
      <c r="N35" s="141">
        <v>18</v>
      </c>
      <c r="O35" s="141">
        <v>21</v>
      </c>
      <c r="P35" s="166">
        <v>162</v>
      </c>
      <c r="Q35" s="142"/>
    </row>
    <row r="36" spans="1:17" s="136" customFormat="1" ht="15" thickBot="1">
      <c r="A36" s="173"/>
      <c r="B36" s="173"/>
      <c r="C36" s="143">
        <v>1004</v>
      </c>
      <c r="D36" s="139" t="s">
        <v>53</v>
      </c>
      <c r="E36" s="140">
        <v>13</v>
      </c>
      <c r="F36" s="141">
        <v>12</v>
      </c>
      <c r="G36" s="141">
        <v>17</v>
      </c>
      <c r="H36" s="141">
        <v>16</v>
      </c>
      <c r="I36" s="141">
        <v>0</v>
      </c>
      <c r="J36" s="141">
        <v>21</v>
      </c>
      <c r="K36" s="141">
        <v>5</v>
      </c>
      <c r="L36" s="141">
        <v>5</v>
      </c>
      <c r="M36" s="141">
        <v>0</v>
      </c>
      <c r="N36" s="141">
        <v>18</v>
      </c>
      <c r="O36" s="141">
        <v>19</v>
      </c>
      <c r="P36" s="166">
        <v>163</v>
      </c>
      <c r="Q36" s="142"/>
    </row>
    <row r="37" spans="1:17" s="136" customFormat="1">
      <c r="A37" s="173"/>
      <c r="B37" s="173"/>
      <c r="C37" s="138">
        <v>1005</v>
      </c>
      <c r="D37" s="139" t="s">
        <v>54</v>
      </c>
      <c r="E37" s="140">
        <v>14</v>
      </c>
      <c r="F37" s="141">
        <v>23</v>
      </c>
      <c r="G37" s="141">
        <v>21</v>
      </c>
      <c r="H37" s="141">
        <v>25</v>
      </c>
      <c r="I37" s="141">
        <v>3</v>
      </c>
      <c r="J37" s="141">
        <v>35</v>
      </c>
      <c r="K37" s="141">
        <v>10</v>
      </c>
      <c r="L37" s="141">
        <v>26</v>
      </c>
      <c r="M37" s="141">
        <v>4</v>
      </c>
      <c r="N37" s="141">
        <v>0</v>
      </c>
      <c r="O37" s="141">
        <v>24</v>
      </c>
      <c r="P37" s="166">
        <v>164</v>
      </c>
      <c r="Q37" s="142"/>
    </row>
    <row r="38" spans="1:17" s="136" customFormat="1" ht="15" thickBot="1">
      <c r="A38" s="173"/>
      <c r="B38" s="173"/>
      <c r="C38" s="143">
        <v>1006</v>
      </c>
      <c r="D38" s="139" t="s">
        <v>55</v>
      </c>
      <c r="E38" s="140">
        <v>27</v>
      </c>
      <c r="F38" s="141">
        <v>30</v>
      </c>
      <c r="G38" s="141">
        <v>37</v>
      </c>
      <c r="H38" s="141">
        <v>36</v>
      </c>
      <c r="I38" s="141">
        <v>25</v>
      </c>
      <c r="J38" s="141">
        <v>40</v>
      </c>
      <c r="K38" s="141">
        <v>31</v>
      </c>
      <c r="L38" s="141">
        <v>35</v>
      </c>
      <c r="M38" s="141">
        <v>4</v>
      </c>
      <c r="N38" s="141">
        <v>0</v>
      </c>
      <c r="O38" s="141">
        <v>23</v>
      </c>
      <c r="P38" s="166">
        <v>165</v>
      </c>
      <c r="Q38" s="142"/>
    </row>
    <row r="39" spans="1:17" s="136" customFormat="1">
      <c r="A39" s="173"/>
      <c r="B39" s="173"/>
      <c r="C39" s="138">
        <v>1007</v>
      </c>
      <c r="D39" s="139" t="s">
        <v>55</v>
      </c>
      <c r="E39" s="140">
        <v>19</v>
      </c>
      <c r="F39" s="144">
        <v>25</v>
      </c>
      <c r="G39" s="144">
        <v>34</v>
      </c>
      <c r="H39" s="144">
        <v>37</v>
      </c>
      <c r="I39" s="144">
        <v>29</v>
      </c>
      <c r="J39" s="144">
        <v>34</v>
      </c>
      <c r="K39" s="144">
        <v>28</v>
      </c>
      <c r="L39" s="140">
        <v>37</v>
      </c>
      <c r="M39" s="144">
        <v>4</v>
      </c>
      <c r="N39" s="144">
        <v>0</v>
      </c>
      <c r="O39" s="144">
        <v>24</v>
      </c>
      <c r="P39" s="166">
        <v>166</v>
      </c>
      <c r="Q39" s="142"/>
    </row>
    <row r="40" spans="1:17" s="136" customFormat="1" ht="15" thickBot="1">
      <c r="A40" s="173"/>
      <c r="B40" s="173"/>
      <c r="C40" s="143">
        <v>1008</v>
      </c>
      <c r="D40" s="139" t="s">
        <v>56</v>
      </c>
      <c r="E40" s="140">
        <v>14</v>
      </c>
      <c r="F40" s="141">
        <v>25</v>
      </c>
      <c r="G40" s="141">
        <v>33</v>
      </c>
      <c r="H40" s="141">
        <v>36</v>
      </c>
      <c r="I40" s="141">
        <v>16</v>
      </c>
      <c r="J40" s="141">
        <v>16</v>
      </c>
      <c r="K40" s="141">
        <v>26</v>
      </c>
      <c r="L40" s="141">
        <v>35</v>
      </c>
      <c r="M40" s="141">
        <v>2</v>
      </c>
      <c r="N40" s="141">
        <v>0</v>
      </c>
      <c r="O40" s="141">
        <v>23</v>
      </c>
      <c r="P40" s="166">
        <v>167</v>
      </c>
      <c r="Q40" s="142"/>
    </row>
    <row r="41" spans="1:17" s="136" customFormat="1">
      <c r="A41" s="173"/>
      <c r="B41" s="173"/>
      <c r="C41" s="138">
        <v>1009</v>
      </c>
      <c r="D41" s="139" t="s">
        <v>57</v>
      </c>
      <c r="E41" s="140">
        <v>23</v>
      </c>
      <c r="F41" s="141">
        <v>31</v>
      </c>
      <c r="G41" s="141">
        <v>33</v>
      </c>
      <c r="H41" s="141">
        <v>38</v>
      </c>
      <c r="I41" s="141">
        <v>29</v>
      </c>
      <c r="J41" s="141">
        <v>36</v>
      </c>
      <c r="K41" s="141">
        <v>33</v>
      </c>
      <c r="L41" s="141">
        <v>35</v>
      </c>
      <c r="M41" s="141">
        <v>5</v>
      </c>
      <c r="N41" s="141">
        <v>0</v>
      </c>
      <c r="O41" s="141">
        <v>23</v>
      </c>
      <c r="P41" s="166">
        <v>168</v>
      </c>
      <c r="Q41" s="142"/>
    </row>
    <row r="42" spans="1:17" s="136" customFormat="1" ht="15" thickBot="1">
      <c r="A42" s="173"/>
      <c r="B42" s="173"/>
      <c r="C42" s="143">
        <v>1010</v>
      </c>
      <c r="D42" s="139" t="s">
        <v>58</v>
      </c>
      <c r="E42" s="140">
        <v>28</v>
      </c>
      <c r="F42" s="141">
        <v>33</v>
      </c>
      <c r="G42" s="141">
        <v>34</v>
      </c>
      <c r="H42" s="141">
        <v>38</v>
      </c>
      <c r="I42" s="141">
        <v>24</v>
      </c>
      <c r="J42" s="141">
        <v>30</v>
      </c>
      <c r="K42" s="141">
        <v>39</v>
      </c>
      <c r="L42" s="141">
        <v>41</v>
      </c>
      <c r="M42" s="141">
        <v>5</v>
      </c>
      <c r="N42" s="141">
        <v>0</v>
      </c>
      <c r="O42" s="141">
        <v>24</v>
      </c>
      <c r="P42" s="166">
        <v>169</v>
      </c>
      <c r="Q42" s="142"/>
    </row>
    <row r="43" spans="1:17" s="136" customFormat="1">
      <c r="A43" s="173"/>
      <c r="B43" s="173"/>
      <c r="C43" s="138">
        <v>1011</v>
      </c>
      <c r="D43" s="139" t="s">
        <v>59</v>
      </c>
      <c r="E43" s="140">
        <v>0</v>
      </c>
      <c r="F43" s="141">
        <v>0</v>
      </c>
      <c r="G43" s="141">
        <v>13</v>
      </c>
      <c r="H43" s="141">
        <v>18</v>
      </c>
      <c r="I43" s="141">
        <v>0</v>
      </c>
      <c r="J43" s="141">
        <v>5</v>
      </c>
      <c r="K43" s="141">
        <v>13</v>
      </c>
      <c r="L43" s="141">
        <v>13</v>
      </c>
      <c r="M43" s="141">
        <v>2</v>
      </c>
      <c r="N43" s="141">
        <v>0</v>
      </c>
      <c r="O43" s="141">
        <v>23</v>
      </c>
      <c r="P43" s="166">
        <v>170</v>
      </c>
      <c r="Q43" s="142"/>
    </row>
    <row r="44" spans="1:17" s="136" customFormat="1" ht="15" thickBot="1">
      <c r="A44" s="173"/>
      <c r="B44" s="173"/>
      <c r="C44" s="143">
        <v>1012</v>
      </c>
      <c r="D44" s="145" t="s">
        <v>60</v>
      </c>
      <c r="E44" s="146">
        <v>7</v>
      </c>
      <c r="F44" s="147">
        <v>16</v>
      </c>
      <c r="G44" s="147">
        <v>8</v>
      </c>
      <c r="H44" s="147">
        <v>16</v>
      </c>
      <c r="I44" s="147">
        <v>0</v>
      </c>
      <c r="J44" s="147">
        <v>0</v>
      </c>
      <c r="K44" s="147">
        <v>5</v>
      </c>
      <c r="L44" s="147">
        <v>13</v>
      </c>
      <c r="M44" s="147">
        <v>0</v>
      </c>
      <c r="N44" s="147">
        <v>24</v>
      </c>
      <c r="O44" s="147">
        <v>21</v>
      </c>
      <c r="P44" s="166">
        <v>171</v>
      </c>
      <c r="Q44" s="142"/>
    </row>
    <row r="45" spans="1:17" s="136" customFormat="1">
      <c r="A45" s="173"/>
      <c r="B45" s="173"/>
      <c r="C45" s="138">
        <v>1013</v>
      </c>
      <c r="D45" s="139" t="s">
        <v>64</v>
      </c>
      <c r="E45" s="146">
        <v>7</v>
      </c>
      <c r="F45" s="141">
        <v>13</v>
      </c>
      <c r="G45" s="141">
        <v>6</v>
      </c>
      <c r="H45" s="141">
        <v>17</v>
      </c>
      <c r="I45" s="141">
        <v>0</v>
      </c>
      <c r="J45" s="141">
        <v>3</v>
      </c>
      <c r="K45" s="141">
        <v>5</v>
      </c>
      <c r="L45" s="141">
        <v>2</v>
      </c>
      <c r="M45" s="141">
        <v>0</v>
      </c>
      <c r="N45" s="141">
        <v>0</v>
      </c>
      <c r="O45" s="141">
        <v>18</v>
      </c>
      <c r="P45" s="166">
        <v>172</v>
      </c>
      <c r="Q45" s="142"/>
    </row>
    <row r="46" spans="1:17" ht="15" thickBot="1">
      <c r="C46" s="143">
        <v>1014</v>
      </c>
      <c r="D46" s="139" t="s">
        <v>61</v>
      </c>
      <c r="E46" s="140">
        <v>17</v>
      </c>
      <c r="F46" s="141">
        <v>23</v>
      </c>
      <c r="G46" s="141">
        <v>24</v>
      </c>
      <c r="H46" s="141">
        <v>35</v>
      </c>
      <c r="I46" s="141">
        <v>16</v>
      </c>
      <c r="J46" s="141">
        <v>16</v>
      </c>
      <c r="K46" s="141">
        <v>23</v>
      </c>
      <c r="L46" s="141">
        <v>27</v>
      </c>
      <c r="M46" s="141">
        <v>3</v>
      </c>
      <c r="N46" s="141">
        <v>0</v>
      </c>
      <c r="O46" s="141">
        <v>23</v>
      </c>
      <c r="P46" s="166">
        <v>173</v>
      </c>
      <c r="Q46" s="142"/>
    </row>
    <row r="47" spans="1:17">
      <c r="C47" s="138">
        <v>1015</v>
      </c>
      <c r="D47" s="139" t="s">
        <v>62</v>
      </c>
      <c r="E47" s="140">
        <v>6</v>
      </c>
      <c r="F47" s="141">
        <v>9</v>
      </c>
      <c r="G47" s="141">
        <v>1</v>
      </c>
      <c r="H47" s="141">
        <v>17</v>
      </c>
      <c r="I47" s="141">
        <v>0</v>
      </c>
      <c r="J47" s="141">
        <v>3</v>
      </c>
      <c r="K47" s="141">
        <v>4</v>
      </c>
      <c r="L47" s="141">
        <v>16</v>
      </c>
      <c r="M47" s="141">
        <v>16</v>
      </c>
      <c r="N47" s="141">
        <v>28</v>
      </c>
      <c r="O47" s="141">
        <v>19</v>
      </c>
      <c r="P47" s="166">
        <v>174</v>
      </c>
      <c r="Q47" s="142"/>
    </row>
    <row r="48" spans="1:17" ht="15" thickBot="1">
      <c r="C48" s="143">
        <v>1016</v>
      </c>
      <c r="D48" s="139" t="s">
        <v>63</v>
      </c>
      <c r="E48" s="140">
        <v>0</v>
      </c>
      <c r="F48" s="141">
        <v>0</v>
      </c>
      <c r="G48" s="141">
        <v>10</v>
      </c>
      <c r="H48" s="141">
        <v>0</v>
      </c>
      <c r="I48" s="141">
        <v>0</v>
      </c>
      <c r="J48" s="141">
        <v>5</v>
      </c>
      <c r="K48" s="141">
        <v>0</v>
      </c>
      <c r="L48" s="141">
        <v>14</v>
      </c>
      <c r="M48" s="141">
        <v>0</v>
      </c>
      <c r="N48" s="141">
        <v>28</v>
      </c>
      <c r="O48" s="141">
        <v>22</v>
      </c>
      <c r="P48" s="166">
        <v>175</v>
      </c>
      <c r="Q48" s="142"/>
    </row>
    <row r="49" spans="3:17">
      <c r="C49" s="138">
        <v>1017</v>
      </c>
      <c r="D49" s="139" t="s">
        <v>64</v>
      </c>
      <c r="E49" s="140">
        <v>5</v>
      </c>
      <c r="F49" s="141">
        <v>13</v>
      </c>
      <c r="G49" s="141">
        <v>6</v>
      </c>
      <c r="H49" s="141">
        <v>17</v>
      </c>
      <c r="I49" s="141">
        <v>0</v>
      </c>
      <c r="J49" s="141">
        <v>3</v>
      </c>
      <c r="K49" s="141">
        <v>5</v>
      </c>
      <c r="L49" s="141">
        <v>2</v>
      </c>
      <c r="M49" s="141">
        <v>0</v>
      </c>
      <c r="N49" s="141">
        <v>0</v>
      </c>
      <c r="O49" s="141">
        <v>18</v>
      </c>
      <c r="P49" s="166">
        <v>176</v>
      </c>
      <c r="Q49" s="142"/>
    </row>
    <row r="50" spans="3:17" ht="15" thickBot="1">
      <c r="C50" s="143">
        <v>1018</v>
      </c>
      <c r="D50" s="139" t="s">
        <v>65</v>
      </c>
      <c r="E50" s="140">
        <v>6</v>
      </c>
      <c r="F50" s="141">
        <v>10</v>
      </c>
      <c r="G50" s="141">
        <v>1</v>
      </c>
      <c r="H50" s="141">
        <v>16</v>
      </c>
      <c r="I50" s="141">
        <v>0</v>
      </c>
      <c r="J50" s="141">
        <v>1</v>
      </c>
      <c r="K50" s="141">
        <v>2</v>
      </c>
      <c r="L50" s="141">
        <v>2</v>
      </c>
      <c r="M50" s="141">
        <v>0</v>
      </c>
      <c r="N50" s="141">
        <v>0</v>
      </c>
      <c r="O50" s="141">
        <v>22</v>
      </c>
      <c r="P50" s="166">
        <v>177</v>
      </c>
      <c r="Q50" s="142"/>
    </row>
    <row r="51" spans="3:17">
      <c r="C51" s="138">
        <v>1019</v>
      </c>
      <c r="D51" s="139" t="s">
        <v>66</v>
      </c>
      <c r="E51" s="140">
        <v>0</v>
      </c>
      <c r="F51" s="141">
        <v>0</v>
      </c>
      <c r="G51" s="141">
        <v>3</v>
      </c>
      <c r="H51" s="141">
        <v>16</v>
      </c>
      <c r="I51" s="141">
        <v>0</v>
      </c>
      <c r="J51" s="141">
        <v>0</v>
      </c>
      <c r="K51" s="141">
        <v>7</v>
      </c>
      <c r="L51" s="141">
        <v>0</v>
      </c>
      <c r="M51" s="141">
        <v>0</v>
      </c>
      <c r="N51" s="141">
        <v>0</v>
      </c>
      <c r="O51" s="141">
        <v>16</v>
      </c>
      <c r="P51" s="166">
        <v>178</v>
      </c>
      <c r="Q51" s="142"/>
    </row>
    <row r="52" spans="3:17" ht="15" thickBot="1">
      <c r="C52" s="143">
        <v>1020</v>
      </c>
      <c r="D52" s="139" t="s">
        <v>67</v>
      </c>
      <c r="E52" s="140">
        <v>9</v>
      </c>
      <c r="F52" s="141">
        <v>18</v>
      </c>
      <c r="G52" s="141">
        <v>16</v>
      </c>
      <c r="H52" s="141">
        <v>18</v>
      </c>
      <c r="I52" s="141">
        <v>0</v>
      </c>
      <c r="J52" s="141">
        <v>4</v>
      </c>
      <c r="K52" s="141">
        <v>13</v>
      </c>
      <c r="L52" s="141">
        <v>12</v>
      </c>
      <c r="M52" s="141">
        <v>0</v>
      </c>
      <c r="N52" s="141">
        <v>21</v>
      </c>
      <c r="O52" s="141">
        <v>23</v>
      </c>
      <c r="P52" s="166">
        <v>179</v>
      </c>
      <c r="Q52" s="142"/>
    </row>
    <row r="53" spans="3:17">
      <c r="C53" s="138">
        <v>1021</v>
      </c>
      <c r="D53" s="139" t="s">
        <v>68</v>
      </c>
      <c r="E53" s="140">
        <v>13</v>
      </c>
      <c r="F53" s="141">
        <v>18</v>
      </c>
      <c r="G53" s="141">
        <v>24</v>
      </c>
      <c r="H53" s="141">
        <v>16</v>
      </c>
      <c r="I53" s="141">
        <v>0</v>
      </c>
      <c r="J53" s="141">
        <v>13</v>
      </c>
      <c r="K53" s="141">
        <v>13</v>
      </c>
      <c r="L53" s="141">
        <v>4</v>
      </c>
      <c r="M53" s="141">
        <v>0</v>
      </c>
      <c r="N53" s="141">
        <v>18</v>
      </c>
      <c r="O53" s="141">
        <v>17</v>
      </c>
      <c r="P53" s="166">
        <v>180</v>
      </c>
      <c r="Q53" s="142"/>
    </row>
    <row r="54" spans="3:17" ht="15" thickBot="1">
      <c r="C54" s="143">
        <v>1022</v>
      </c>
      <c r="D54" s="139" t="s">
        <v>69</v>
      </c>
      <c r="E54" s="140">
        <v>11</v>
      </c>
      <c r="F54" s="141">
        <v>21</v>
      </c>
      <c r="G54" s="141">
        <v>21</v>
      </c>
      <c r="H54" s="141">
        <v>26</v>
      </c>
      <c r="I54" s="141">
        <v>0</v>
      </c>
      <c r="J54" s="141">
        <v>17</v>
      </c>
      <c r="K54" s="141">
        <v>15</v>
      </c>
      <c r="L54" s="141">
        <v>13</v>
      </c>
      <c r="M54" s="141">
        <v>0</v>
      </c>
      <c r="N54" s="141">
        <v>21</v>
      </c>
      <c r="O54" s="141">
        <v>24</v>
      </c>
      <c r="P54" s="166">
        <v>181</v>
      </c>
      <c r="Q54" s="142"/>
    </row>
    <row r="55" spans="3:17">
      <c r="C55" s="138">
        <v>1023</v>
      </c>
      <c r="D55" s="139" t="s">
        <v>70</v>
      </c>
      <c r="E55" s="140">
        <v>5</v>
      </c>
      <c r="F55" s="141">
        <v>8</v>
      </c>
      <c r="G55" s="141">
        <v>4</v>
      </c>
      <c r="H55" s="141">
        <v>17</v>
      </c>
      <c r="I55" s="141">
        <v>0</v>
      </c>
      <c r="J55" s="141">
        <v>8</v>
      </c>
      <c r="K55" s="141">
        <v>6</v>
      </c>
      <c r="L55" s="141">
        <v>2</v>
      </c>
      <c r="M55" s="141">
        <v>0</v>
      </c>
      <c r="N55" s="141">
        <v>0</v>
      </c>
      <c r="O55" s="141">
        <v>14</v>
      </c>
      <c r="P55" s="166">
        <v>182</v>
      </c>
      <c r="Q55" s="142"/>
    </row>
    <row r="56" spans="3:17" ht="15" thickBot="1">
      <c r="C56" s="143">
        <v>1024</v>
      </c>
      <c r="D56" s="139" t="s">
        <v>71</v>
      </c>
      <c r="E56" s="140">
        <v>8</v>
      </c>
      <c r="F56" s="141">
        <v>16</v>
      </c>
      <c r="G56" s="141">
        <v>16</v>
      </c>
      <c r="H56" s="141">
        <v>18</v>
      </c>
      <c r="I56" s="141">
        <v>0</v>
      </c>
      <c r="J56" s="141">
        <v>5</v>
      </c>
      <c r="K56" s="141">
        <v>9</v>
      </c>
      <c r="L56" s="141">
        <v>6</v>
      </c>
      <c r="M56" s="141">
        <v>0</v>
      </c>
      <c r="N56" s="141">
        <v>0</v>
      </c>
      <c r="O56" s="141">
        <v>2</v>
      </c>
      <c r="P56" s="166">
        <v>183</v>
      </c>
      <c r="Q56" s="142"/>
    </row>
    <row r="57" spans="3:17">
      <c r="C57" s="138">
        <v>1025</v>
      </c>
      <c r="D57" s="139" t="s">
        <v>72</v>
      </c>
      <c r="E57" s="140">
        <v>8</v>
      </c>
      <c r="F57" s="141">
        <v>19</v>
      </c>
      <c r="G57" s="141">
        <v>24</v>
      </c>
      <c r="H57" s="141">
        <v>21</v>
      </c>
      <c r="I57" s="141">
        <v>0</v>
      </c>
      <c r="J57" s="141">
        <v>11</v>
      </c>
      <c r="K57" s="141">
        <v>16</v>
      </c>
      <c r="L57" s="141">
        <v>19</v>
      </c>
      <c r="M57" s="141">
        <v>0</v>
      </c>
      <c r="N57" s="141">
        <v>0</v>
      </c>
      <c r="O57" s="141">
        <v>23</v>
      </c>
      <c r="P57" s="166">
        <v>184</v>
      </c>
      <c r="Q57" s="142"/>
    </row>
    <row r="58" spans="3:17" ht="15" thickBot="1">
      <c r="C58" s="143">
        <v>1026</v>
      </c>
      <c r="D58" s="139" t="s">
        <v>73</v>
      </c>
      <c r="E58" s="140">
        <v>8</v>
      </c>
      <c r="F58" s="141">
        <v>21</v>
      </c>
      <c r="G58" s="141">
        <v>20</v>
      </c>
      <c r="H58" s="141">
        <v>26</v>
      </c>
      <c r="I58" s="141">
        <v>0</v>
      </c>
      <c r="J58" s="141">
        <v>8</v>
      </c>
      <c r="K58" s="141">
        <v>16</v>
      </c>
      <c r="L58" s="141">
        <v>12</v>
      </c>
      <c r="M58" s="141">
        <v>0</v>
      </c>
      <c r="N58" s="141">
        <v>1</v>
      </c>
      <c r="O58" s="141">
        <v>21</v>
      </c>
      <c r="P58" s="166">
        <v>185</v>
      </c>
      <c r="Q58" s="142"/>
    </row>
    <row r="59" spans="3:17">
      <c r="C59" s="138">
        <v>1027</v>
      </c>
      <c r="D59" s="139" t="s">
        <v>74</v>
      </c>
      <c r="E59" s="148">
        <v>5</v>
      </c>
      <c r="F59" s="148">
        <v>22</v>
      </c>
      <c r="G59" s="148">
        <v>20</v>
      </c>
      <c r="H59" s="148">
        <v>20</v>
      </c>
      <c r="I59" s="148">
        <v>0</v>
      </c>
      <c r="J59" s="148">
        <v>8</v>
      </c>
      <c r="K59" s="148">
        <v>19</v>
      </c>
      <c r="L59" s="148">
        <v>0</v>
      </c>
      <c r="M59" s="141">
        <v>0</v>
      </c>
      <c r="N59" s="148">
        <v>0</v>
      </c>
      <c r="O59" s="148">
        <v>22</v>
      </c>
      <c r="P59" s="166">
        <v>186</v>
      </c>
      <c r="Q59" s="142"/>
    </row>
    <row r="60" spans="3:17" ht="15" thickBot="1">
      <c r="C60" s="143">
        <v>1028</v>
      </c>
      <c r="D60" s="149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P60" s="167"/>
      <c r="Q60" s="152"/>
    </row>
    <row r="61" spans="3:17" ht="15" thickBot="1">
      <c r="C61" s="138">
        <v>1029</v>
      </c>
      <c r="D61" s="149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  <c r="P61" s="168"/>
      <c r="Q61" s="153"/>
    </row>
    <row r="62" spans="3:17" ht="15" thickBot="1">
      <c r="C62" s="143">
        <v>1030</v>
      </c>
      <c r="D62" s="149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P62" s="168"/>
      <c r="Q62" s="153"/>
    </row>
    <row r="63" spans="3:17" ht="15" thickBot="1">
      <c r="C63" s="138">
        <v>1031</v>
      </c>
      <c r="D63" s="149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1"/>
      <c r="P63" s="168"/>
      <c r="Q63" s="153"/>
    </row>
    <row r="64" spans="3:17" ht="15" thickBot="1">
      <c r="C64" s="143">
        <v>1032</v>
      </c>
      <c r="D64" s="149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  <c r="P64" s="168"/>
      <c r="Q64" s="153"/>
    </row>
    <row r="65" spans="3:17" ht="15" thickBot="1">
      <c r="C65" s="138">
        <v>1033</v>
      </c>
      <c r="D65" s="149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1"/>
      <c r="P65" s="168"/>
      <c r="Q65" s="153"/>
    </row>
    <row r="66" spans="3:17" ht="15" thickBot="1">
      <c r="C66" s="143">
        <v>1034</v>
      </c>
      <c r="D66" s="149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1"/>
      <c r="P66" s="168"/>
      <c r="Q66" s="153"/>
    </row>
    <row r="67" spans="3:17" ht="15" thickBot="1">
      <c r="C67" s="138">
        <v>1035</v>
      </c>
      <c r="D67" s="149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/>
      <c r="P67" s="168"/>
      <c r="Q67" s="153"/>
    </row>
    <row r="68" spans="3:17" ht="15" thickBot="1">
      <c r="C68" s="143">
        <v>1036</v>
      </c>
      <c r="D68" s="149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1"/>
      <c r="P68" s="168"/>
      <c r="Q68" s="153"/>
    </row>
    <row r="69" spans="3:17" ht="15" thickBot="1">
      <c r="C69" s="138">
        <v>1037</v>
      </c>
      <c r="D69" s="149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1"/>
      <c r="P69" s="168"/>
      <c r="Q69" s="153"/>
    </row>
    <row r="70" spans="3:17" ht="15" thickBot="1">
      <c r="C70" s="143">
        <v>1038</v>
      </c>
      <c r="D70" s="149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1"/>
      <c r="P70" s="168"/>
      <c r="Q70" s="153"/>
    </row>
    <row r="71" spans="3:17" ht="15" thickBot="1">
      <c r="C71" s="138">
        <v>1039</v>
      </c>
      <c r="D71" s="149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1"/>
      <c r="P71" s="168"/>
      <c r="Q71" s="153"/>
    </row>
    <row r="72" spans="3:17" ht="15" thickBot="1">
      <c r="C72" s="143">
        <v>1040</v>
      </c>
      <c r="D72" s="149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1"/>
      <c r="P72" s="168"/>
      <c r="Q72" s="153"/>
    </row>
    <row r="73" spans="3:17" ht="15" thickBot="1">
      <c r="C73" s="138">
        <v>1041</v>
      </c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/>
      <c r="P73" s="168"/>
      <c r="Q73" s="153"/>
    </row>
    <row r="74" spans="3:17" ht="15" thickBot="1">
      <c r="C74" s="143">
        <v>1042</v>
      </c>
      <c r="D74" s="149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1"/>
      <c r="P74" s="168"/>
      <c r="Q74" s="153"/>
    </row>
    <row r="75" spans="3:17" ht="15" thickBot="1">
      <c r="C75" s="138">
        <v>1043</v>
      </c>
      <c r="D75" s="149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1"/>
      <c r="P75" s="168"/>
      <c r="Q75" s="153"/>
    </row>
    <row r="76" spans="3:17" ht="15" thickBot="1">
      <c r="C76" s="143">
        <v>1044</v>
      </c>
      <c r="D76" s="149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1"/>
      <c r="P76" s="168"/>
      <c r="Q76" s="153"/>
    </row>
    <row r="77" spans="3:17" ht="15" thickBot="1">
      <c r="C77" s="138">
        <v>1045</v>
      </c>
      <c r="D77" s="149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1"/>
      <c r="P77" s="168"/>
      <c r="Q77" s="153"/>
    </row>
    <row r="78" spans="3:17" ht="15" thickBot="1">
      <c r="C78" s="143">
        <v>1046</v>
      </c>
      <c r="D78" s="149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1"/>
      <c r="P78" s="168"/>
      <c r="Q78" s="153"/>
    </row>
    <row r="79" spans="3:17" ht="15" thickBot="1">
      <c r="C79" s="138">
        <v>1047</v>
      </c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1"/>
      <c r="P79" s="168"/>
      <c r="Q79" s="153"/>
    </row>
    <row r="80" spans="3:17" ht="15" thickBot="1">
      <c r="C80" s="143">
        <v>1048</v>
      </c>
      <c r="D80" s="149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1"/>
      <c r="P80" s="168"/>
      <c r="Q80" s="153"/>
    </row>
    <row r="81" spans="3:17" ht="15" thickBot="1">
      <c r="C81" s="138">
        <v>1049</v>
      </c>
      <c r="D81" s="149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1"/>
      <c r="P81" s="168"/>
      <c r="Q81" s="153"/>
    </row>
    <row r="82" spans="3:17" ht="15" thickBot="1">
      <c r="C82" s="143">
        <v>1050</v>
      </c>
      <c r="D82" s="149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1"/>
      <c r="P82" s="168"/>
      <c r="Q82" s="153"/>
    </row>
    <row r="83" spans="3:17" ht="15" thickBot="1">
      <c r="C83" s="138">
        <v>1051</v>
      </c>
      <c r="D83" s="149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1"/>
      <c r="P83" s="168"/>
      <c r="Q83" s="153"/>
    </row>
    <row r="84" spans="3:17" ht="15" thickBot="1">
      <c r="C84" s="143">
        <v>1052</v>
      </c>
      <c r="D84" s="149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1"/>
      <c r="P84" s="168"/>
      <c r="Q84" s="153"/>
    </row>
    <row r="85" spans="3:17" ht="15" thickBot="1">
      <c r="C85" s="138">
        <v>1053</v>
      </c>
      <c r="D85" s="149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1"/>
      <c r="P85" s="168"/>
      <c r="Q85" s="153"/>
    </row>
    <row r="86" spans="3:17" ht="15" thickBot="1">
      <c r="C86" s="143">
        <v>1054</v>
      </c>
      <c r="D86" s="149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1"/>
      <c r="P86" s="168"/>
      <c r="Q86" s="153"/>
    </row>
    <row r="87" spans="3:17" ht="15" thickBot="1">
      <c r="C87" s="138">
        <v>1055</v>
      </c>
      <c r="D87" s="149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1"/>
      <c r="P87" s="168"/>
      <c r="Q87" s="153"/>
    </row>
    <row r="88" spans="3:17" ht="15" thickBot="1">
      <c r="C88" s="143">
        <v>1056</v>
      </c>
      <c r="D88" s="149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1"/>
      <c r="P88" s="168"/>
      <c r="Q88" s="153"/>
    </row>
    <row r="89" spans="3:17" ht="15" thickBot="1">
      <c r="C89" s="138">
        <v>1057</v>
      </c>
      <c r="D89" s="149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1"/>
      <c r="P89" s="168"/>
      <c r="Q89" s="153"/>
    </row>
    <row r="90" spans="3:17" ht="15" thickBot="1">
      <c r="C90" s="143">
        <v>1058</v>
      </c>
      <c r="D90" s="149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1"/>
      <c r="P90" s="168"/>
      <c r="Q90" s="153"/>
    </row>
    <row r="91" spans="3:17" ht="15" thickBot="1">
      <c r="C91" s="138">
        <v>1059</v>
      </c>
      <c r="D91" s="149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1"/>
      <c r="P91" s="168"/>
      <c r="Q91" s="153"/>
    </row>
    <row r="92" spans="3:17" ht="15" thickBot="1">
      <c r="C92" s="143">
        <v>1060</v>
      </c>
      <c r="D92" s="154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1"/>
      <c r="P92" s="168"/>
      <c r="Q92" s="153"/>
    </row>
  </sheetData>
  <sheetProtection selectLockedCells="1"/>
  <mergeCells count="25">
    <mergeCell ref="C3:E3"/>
    <mergeCell ref="K1:L10"/>
    <mergeCell ref="A13:N13"/>
    <mergeCell ref="A1:A9"/>
    <mergeCell ref="B1:B9"/>
    <mergeCell ref="C2:E2"/>
    <mergeCell ref="C7:E7"/>
    <mergeCell ref="A11:B11"/>
    <mergeCell ref="C11:F11"/>
    <mergeCell ref="C5:E5"/>
    <mergeCell ref="C4:E4"/>
    <mergeCell ref="C6:E6"/>
    <mergeCell ref="M1:N10"/>
    <mergeCell ref="C8:D8"/>
    <mergeCell ref="C29:Q31"/>
    <mergeCell ref="A29:A45"/>
    <mergeCell ref="B29:B45"/>
    <mergeCell ref="C14:G15"/>
    <mergeCell ref="I14:M15"/>
    <mergeCell ref="B14:B25"/>
    <mergeCell ref="A14:A25"/>
    <mergeCell ref="C16:E16"/>
    <mergeCell ref="I16:M17"/>
    <mergeCell ref="I18:M21"/>
    <mergeCell ref="I22:M23"/>
  </mergeCells>
  <hyperlinks>
    <hyperlink ref="I22:M23" r:id="rId1" display="ਹੋਰ ਜਾਣਕਾਰੀ ਅਤੇ ਮੱਦਦ ਵਿਡੀਓ ਦੇਖੋ :"/>
  </hyperlinks>
  <pageMargins left="0.7" right="0.7" top="0.75" bottom="0.75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topLeftCell="AC1" workbookViewId="0">
      <selection activeCell="AI8" sqref="AI8"/>
    </sheetView>
  </sheetViews>
  <sheetFormatPr defaultColWidth="8.6640625" defaultRowHeight="18"/>
  <cols>
    <col min="1" max="1" width="8.6640625" style="1"/>
    <col min="2" max="2" width="20.5546875" style="1" customWidth="1"/>
    <col min="3" max="3" width="8.6640625" style="1"/>
    <col min="4" max="5" width="9.77734375" style="1" bestFit="1" customWidth="1"/>
    <col min="6" max="13" width="8.6640625" style="1"/>
    <col min="14" max="14" width="11.5546875" style="1" bestFit="1" customWidth="1"/>
    <col min="15" max="38" width="8.6640625" style="1"/>
    <col min="39" max="39" width="9.77734375" style="1" bestFit="1" customWidth="1"/>
    <col min="40" max="40" width="13.88671875" style="1" customWidth="1"/>
    <col min="41" max="41" width="10.88671875" style="1" customWidth="1"/>
    <col min="42" max="42" width="9.88671875" style="1" customWidth="1"/>
    <col min="43" max="16384" width="8.6640625" style="1"/>
  </cols>
  <sheetData>
    <row r="1" spans="1:50" ht="10.8" customHeight="1" thickBot="1">
      <c r="A1" s="218" t="s">
        <v>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6"/>
      <c r="P1" s="216"/>
      <c r="Q1" s="216"/>
      <c r="R1" s="8"/>
    </row>
    <row r="2" spans="1:50" ht="21.6" customHeight="1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6"/>
      <c r="P2" s="216"/>
      <c r="Q2" s="216"/>
      <c r="R2" s="8"/>
    </row>
    <row r="3" spans="1:50" ht="2.4" hidden="1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6"/>
      <c r="P3" s="216"/>
      <c r="Q3" s="216"/>
      <c r="R3" s="8"/>
    </row>
    <row r="4" spans="1:50" ht="25.5" customHeight="1" thickBot="1">
      <c r="A4" s="220" t="s">
        <v>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16"/>
      <c r="P4" s="216"/>
      <c r="Q4" s="216"/>
      <c r="R4" s="8"/>
      <c r="AF4" s="6" t="str">
        <f t="shared" ref="AF4" si="0">IF(AD4&lt;33, "", IF(AC4="", "", RANK(AC4,$AJ$10:$AJ$69, 0)))</f>
        <v/>
      </c>
    </row>
    <row r="5" spans="1:50" ht="25.5" customHeight="1" thickBo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16"/>
      <c r="P5" s="216"/>
      <c r="Q5" s="216"/>
      <c r="R5" s="8"/>
    </row>
    <row r="6" spans="1:50" ht="24.6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  <c r="I6" s="9">
        <v>9</v>
      </c>
      <c r="J6" s="10">
        <v>10</v>
      </c>
      <c r="K6" s="9">
        <v>11</v>
      </c>
      <c r="L6" s="10">
        <v>12</v>
      </c>
      <c r="M6" s="9">
        <v>13</v>
      </c>
      <c r="N6" s="10">
        <v>14</v>
      </c>
      <c r="O6" s="9">
        <v>15</v>
      </c>
      <c r="P6" s="10">
        <v>16</v>
      </c>
      <c r="Q6" s="9">
        <v>17</v>
      </c>
      <c r="R6" s="10">
        <v>18</v>
      </c>
      <c r="S6" s="9">
        <v>19</v>
      </c>
      <c r="T6" s="10">
        <v>20</v>
      </c>
      <c r="U6" s="9">
        <v>21</v>
      </c>
      <c r="V6" s="10">
        <v>22</v>
      </c>
      <c r="W6" s="9">
        <v>23</v>
      </c>
      <c r="X6" s="10">
        <v>24</v>
      </c>
      <c r="Y6" s="9">
        <v>25</v>
      </c>
      <c r="Z6" s="10">
        <v>26</v>
      </c>
      <c r="AA6" s="9">
        <v>27</v>
      </c>
      <c r="AB6" s="10">
        <v>28</v>
      </c>
      <c r="AC6" s="9">
        <v>29</v>
      </c>
      <c r="AD6" s="10">
        <v>30</v>
      </c>
      <c r="AE6" s="9">
        <v>31</v>
      </c>
      <c r="AF6" s="10">
        <v>32</v>
      </c>
      <c r="AG6" s="9">
        <v>33</v>
      </c>
      <c r="AH6" s="10">
        <v>34</v>
      </c>
      <c r="AI6" s="9">
        <v>35</v>
      </c>
      <c r="AJ6" s="10">
        <v>36</v>
      </c>
      <c r="AK6" s="9">
        <v>37</v>
      </c>
      <c r="AL6" s="10">
        <v>38</v>
      </c>
      <c r="AM6" s="9">
        <v>39</v>
      </c>
      <c r="AN6" s="10">
        <v>40</v>
      </c>
      <c r="AO6" s="9">
        <v>41</v>
      </c>
    </row>
    <row r="7" spans="1:50" s="2" customFormat="1" ht="17.399999999999999">
      <c r="D7" s="2" t="s">
        <v>18</v>
      </c>
      <c r="E7" s="2" t="str">
        <f>'Basic Data Entry Sheet'!F3</f>
        <v>10ਵੀਂ-A</v>
      </c>
      <c r="J7" s="2" t="s">
        <v>17</v>
      </c>
      <c r="K7" s="2" t="str">
        <f>'Basic Data Entry Sheet'!F4</f>
        <v>2022-23</v>
      </c>
      <c r="M7" s="2" t="s">
        <v>19</v>
      </c>
      <c r="N7" s="2" t="str">
        <f>'Basic Data Entry Sheet'!F5</f>
        <v>ਸਤੰਬਰ ਪ੍ਰੀਖਿਆ 2022</v>
      </c>
      <c r="P7" s="2" t="s">
        <v>22</v>
      </c>
      <c r="Q7" s="2">
        <f>'Basic Data Entry Sheet'!F7</f>
        <v>245</v>
      </c>
    </row>
    <row r="8" spans="1:50" s="2" customFormat="1" ht="47.4" customHeight="1">
      <c r="A8" s="4" t="s">
        <v>0</v>
      </c>
      <c r="B8" s="4" t="s">
        <v>1</v>
      </c>
      <c r="C8" s="215" t="str">
        <f>'Basic Data Entry Sheet'!E32</f>
        <v>ਪੰਜਾਬੀ ਏ</v>
      </c>
      <c r="D8" s="215"/>
      <c r="E8" s="4">
        <f>'Basic Data Entry Sheet'!$I$2</f>
        <v>65</v>
      </c>
      <c r="F8" s="215" t="str">
        <f>'Basic Data Entry Sheet'!F32</f>
        <v>ਪੰਜਾਬੀ ਬੀ</v>
      </c>
      <c r="G8" s="215"/>
      <c r="H8" s="11">
        <f>'Basic Data Entry Sheet'!$I$2</f>
        <v>65</v>
      </c>
      <c r="I8" s="215" t="str">
        <f>'Basic Data Entry Sheet'!G32</f>
        <v>ਹਿੰਦੀ</v>
      </c>
      <c r="J8" s="215"/>
      <c r="K8" s="11">
        <f>'Basic Data Entry Sheet'!$I$4</f>
        <v>80</v>
      </c>
      <c r="L8" s="215" t="str">
        <f>'Basic Data Entry Sheet'!H32</f>
        <v>ਅੰਗਰੇਜੀ</v>
      </c>
      <c r="M8" s="215"/>
      <c r="N8" s="11">
        <f>'Basic Data Entry Sheet'!$I$5</f>
        <v>80</v>
      </c>
      <c r="O8" s="215" t="str">
        <f>'Basic Data Entry Sheet'!I32</f>
        <v>ਗਣਿਤ</v>
      </c>
      <c r="P8" s="215"/>
      <c r="Q8" s="11">
        <f>'Basic Data Entry Sheet'!$I$6</f>
        <v>80</v>
      </c>
      <c r="R8" s="215" t="str">
        <f>'Basic Data Entry Sheet'!J32</f>
        <v>ਵਿਗਿਆਨ</v>
      </c>
      <c r="S8" s="215"/>
      <c r="T8" s="11">
        <f>'Basic Data Entry Sheet'!$I$7</f>
        <v>80</v>
      </c>
      <c r="U8" s="215" t="str">
        <f>'Basic Data Entry Sheet'!K32</f>
        <v>ਸਮਾਜਿਕ ਸਿੱਖਿਆ</v>
      </c>
      <c r="V8" s="215"/>
      <c r="W8" s="11">
        <f>'Basic Data Entry Sheet'!$I$8</f>
        <v>80</v>
      </c>
      <c r="X8" s="215" t="str">
        <f>'Basic Data Entry Sheet'!L32</f>
        <v>ਕੰਪਿਊਟਰ ਸਾਇੰਸ</v>
      </c>
      <c r="Y8" s="215"/>
      <c r="Z8" s="11">
        <f>'Basic Data Entry Sheet'!$I$9</f>
        <v>50</v>
      </c>
      <c r="AA8" s="217" t="str">
        <f>'Basic Data Entry Sheet'!M32</f>
        <v>ਸਰੀਰਿਕ ਸਿੱਖਿਆ</v>
      </c>
      <c r="AB8" s="217"/>
      <c r="AC8" s="11">
        <f>'Basic Data Entry Sheet'!$I$10</f>
        <v>50</v>
      </c>
      <c r="AD8" s="217" t="str">
        <f>'Basic Data Entry Sheet'!N32</f>
        <v>ਚੋਣਵਾਂ ਵਿਸ਼ਾ</v>
      </c>
      <c r="AE8" s="217"/>
      <c r="AF8" s="11">
        <f>'Basic Data Entry Sheet'!$I$11</f>
        <v>50</v>
      </c>
      <c r="AG8" s="215" t="str">
        <f>'Basic Data Entry Sheet'!O32</f>
        <v>ਸਵਾਗਤ ਜਿੰਦਗੀ</v>
      </c>
      <c r="AH8" s="215"/>
      <c r="AI8" s="11">
        <f>'Basic Data Entry Sheet'!$I$12</f>
        <v>50</v>
      </c>
      <c r="AJ8" s="4" t="s">
        <v>2</v>
      </c>
      <c r="AK8" s="4">
        <f>E8+K8+N8+Q8+T8+W8+Z8+AC8+AF8+AI8</f>
        <v>665</v>
      </c>
      <c r="AL8" s="4"/>
      <c r="AM8" s="4"/>
      <c r="AN8" s="217" t="s">
        <v>49</v>
      </c>
      <c r="AO8" s="215" t="s">
        <v>25</v>
      </c>
      <c r="AP8" s="2" t="s">
        <v>23</v>
      </c>
    </row>
    <row r="9" spans="1:50" s="2" customFormat="1" ht="17.399999999999999">
      <c r="A9" s="4"/>
      <c r="B9" s="4"/>
      <c r="C9" s="4" t="s">
        <v>3</v>
      </c>
      <c r="D9" s="4" t="s">
        <v>6</v>
      </c>
      <c r="E9" s="4" t="s">
        <v>4</v>
      </c>
      <c r="F9" s="11" t="s">
        <v>3</v>
      </c>
      <c r="G9" s="11" t="s">
        <v>6</v>
      </c>
      <c r="H9" s="11" t="s">
        <v>4</v>
      </c>
      <c r="I9" s="4" t="s">
        <v>3</v>
      </c>
      <c r="J9" s="4" t="s">
        <v>6</v>
      </c>
      <c r="K9" s="4" t="s">
        <v>4</v>
      </c>
      <c r="L9" s="4" t="s">
        <v>3</v>
      </c>
      <c r="M9" s="4" t="s">
        <v>6</v>
      </c>
      <c r="N9" s="4" t="s">
        <v>4</v>
      </c>
      <c r="O9" s="4" t="s">
        <v>3</v>
      </c>
      <c r="P9" s="4" t="s">
        <v>6</v>
      </c>
      <c r="Q9" s="4" t="s">
        <v>4</v>
      </c>
      <c r="R9" s="4" t="s">
        <v>3</v>
      </c>
      <c r="S9" s="4" t="s">
        <v>6</v>
      </c>
      <c r="T9" s="4" t="s">
        <v>4</v>
      </c>
      <c r="U9" s="4" t="s">
        <v>3</v>
      </c>
      <c r="V9" s="4" t="s">
        <v>6</v>
      </c>
      <c r="W9" s="4" t="s">
        <v>4</v>
      </c>
      <c r="X9" s="4" t="s">
        <v>3</v>
      </c>
      <c r="Y9" s="4" t="s">
        <v>6</v>
      </c>
      <c r="Z9" s="4" t="s">
        <v>4</v>
      </c>
      <c r="AA9" s="4" t="s">
        <v>3</v>
      </c>
      <c r="AB9" s="4" t="s">
        <v>6</v>
      </c>
      <c r="AC9" s="4" t="s">
        <v>4</v>
      </c>
      <c r="AD9" s="4" t="s">
        <v>3</v>
      </c>
      <c r="AE9" s="4" t="s">
        <v>6</v>
      </c>
      <c r="AF9" s="4" t="s">
        <v>4</v>
      </c>
      <c r="AG9" s="4" t="s">
        <v>3</v>
      </c>
      <c r="AH9" s="4" t="s">
        <v>6</v>
      </c>
      <c r="AI9" s="4" t="s">
        <v>4</v>
      </c>
      <c r="AJ9" s="4" t="s">
        <v>3</v>
      </c>
      <c r="AK9" s="4" t="s">
        <v>6</v>
      </c>
      <c r="AL9" s="4" t="s">
        <v>4</v>
      </c>
      <c r="AM9" s="4" t="s">
        <v>16</v>
      </c>
      <c r="AN9" s="217"/>
      <c r="AO9" s="215"/>
    </row>
    <row r="10" spans="1:50">
      <c r="A10" s="5">
        <f>'Basic Data Entry Sheet'!C33</f>
        <v>1001</v>
      </c>
      <c r="B10" s="5" t="str">
        <f>'Basic Data Entry Sheet'!D33</f>
        <v>AMANDEEP KAUR</v>
      </c>
      <c r="C10" s="13">
        <f>IF('Basic Data Entry Sheet'!E33="", "", 'Basic Data Entry Sheet'!E33)</f>
        <v>30</v>
      </c>
      <c r="D10" s="13">
        <f>IF(C10="", "", C10/'Basic Data Entry Sheet'!$I$2*100)</f>
        <v>46.153846153846153</v>
      </c>
      <c r="E10" s="13" t="str">
        <f>IF(D10="", "", IF(D10&lt;='Basic Data Entry Sheet'!$G$25, 'Basic Data Entry Sheet'!$E$25, IF(D10&lt;='Basic Data Entry Sheet'!$G$24, 'Basic Data Entry Sheet'!$E$24, IF(D10&lt;='Basic Data Entry Sheet'!$G$23, 'Basic Data Entry Sheet'!$E$23, IF(D10&lt;='Basic Data Entry Sheet'!$G$22, 'Basic Data Entry Sheet'!$E$22, IF(D10&lt;='Basic Data Entry Sheet'!$G$21, 'Basic Data Entry Sheet'!$E$21, IF(D10&lt;='Basic Data Entry Sheet'!$G$20, 'Basic Data Entry Sheet'!$E$20, IF(D10&lt;='Basic Data Entry Sheet'!$G$19, 'Basic Data Entry Sheet'!$E$19, 'Basic Data Entry Sheet'!$E$18))))))))</f>
        <v>C</v>
      </c>
      <c r="F10" s="13">
        <f>IF('Basic Data Entry Sheet'!F33="", "", 'Basic Data Entry Sheet'!F33)</f>
        <v>45</v>
      </c>
      <c r="G10" s="13">
        <f>IF(F10="", "", F10/'Basic Data Entry Sheet'!$I$3*100)</f>
        <v>69.230769230769226</v>
      </c>
      <c r="H10" s="13" t="str">
        <f>IF(G10="", "", IF(G10&lt;='Basic Data Entry Sheet'!$G$25, 'Basic Data Entry Sheet'!$E$25, IF(G10&lt;='Basic Data Entry Sheet'!$G$24, 'Basic Data Entry Sheet'!$E$24, IF(G10&lt;='Basic Data Entry Sheet'!$G$23, 'Basic Data Entry Sheet'!$E$23, IF(G10&lt;='Basic Data Entry Sheet'!$G$22, 'Basic Data Entry Sheet'!$E$22, IF(G10&lt;='Basic Data Entry Sheet'!$G$21, 'Basic Data Entry Sheet'!$E$21, IF(G10&lt;='Basic Data Entry Sheet'!$G$20, 'Basic Data Entry Sheet'!$E$20, IF(G10&lt;='Basic Data Entry Sheet'!$G$19, 'Basic Data Entry Sheet'!$E$19, 'Basic Data Entry Sheet'!$E$18))))))))</f>
        <v>B</v>
      </c>
      <c r="I10" s="13">
        <f>IF('Basic Data Entry Sheet'!G33="", "", 'Basic Data Entry Sheet'!G33)</f>
        <v>28</v>
      </c>
      <c r="J10" s="13">
        <f>IF(I10="", "", I10/'Basic Data Entry Sheet'!$I$4*100)</f>
        <v>35</v>
      </c>
      <c r="K10" s="13" t="str">
        <f>IF(J10="", "", IF(J10&lt;='Basic Data Entry Sheet'!$G$25, 'Basic Data Entry Sheet'!$E$25, IF(J10&lt;='Basic Data Entry Sheet'!$G$24, 'Basic Data Entry Sheet'!$E$24, IF(J10&lt;='Basic Data Entry Sheet'!$G$23, 'Basic Data Entry Sheet'!$E$23, IF(J10&lt;='Basic Data Entry Sheet'!$G$22, 'Basic Data Entry Sheet'!$E$22, IF(J10&lt;='Basic Data Entry Sheet'!$G$21, 'Basic Data Entry Sheet'!$E$21, IF(J10&lt;='Basic Data Entry Sheet'!$G$20, 'Basic Data Entry Sheet'!$E$20, IF(J10&lt;='Basic Data Entry Sheet'!$G$19, 'Basic Data Entry Sheet'!$E$19, 'Basic Data Entry Sheet'!$E$18))))))))</f>
        <v>D</v>
      </c>
      <c r="L10" s="13">
        <f>IF('Basic Data Entry Sheet'!H33="", "", 'Basic Data Entry Sheet'!H33)</f>
        <v>23</v>
      </c>
      <c r="M10" s="13">
        <f>IF(L10="", "", L10/'Basic Data Entry Sheet'!$I$5*100)</f>
        <v>28.749999999999996</v>
      </c>
      <c r="N10" s="13" t="str">
        <f>IF(M10="", "", IF(M10&lt;='Basic Data Entry Sheet'!$G$25, 'Basic Data Entry Sheet'!$E$25, IF(M10&lt;='Basic Data Entry Sheet'!$G$24, 'Basic Data Entry Sheet'!$E$24, IF(M10&lt;='Basic Data Entry Sheet'!$G$23, 'Basic Data Entry Sheet'!$E$23, IF(M10&lt;='Basic Data Entry Sheet'!$G$22, 'Basic Data Entry Sheet'!$E$22, IF(M10&lt;='Basic Data Entry Sheet'!$G$21, 'Basic Data Entry Sheet'!$E$21, IF(M10&lt;='Basic Data Entry Sheet'!$G$20, 'Basic Data Entry Sheet'!$E$20, IF(M10&lt;='Basic Data Entry Sheet'!$G$19, 'Basic Data Entry Sheet'!$E$19, 'Basic Data Entry Sheet'!$E$18))))))))</f>
        <v>E</v>
      </c>
      <c r="O10" s="13">
        <f>IF('Basic Data Entry Sheet'!I33="", "", 'Basic Data Entry Sheet'!I33)</f>
        <v>16</v>
      </c>
      <c r="P10" s="13">
        <f>IF(O10="", "", O10/'Basic Data Entry Sheet'!$I$6*100)</f>
        <v>20</v>
      </c>
      <c r="Q10" s="13" t="str">
        <f>IF(P10="", "", IF(P10&lt;='Basic Data Entry Sheet'!$G$25, 'Basic Data Entry Sheet'!$E$25, IF(P10&lt;='Basic Data Entry Sheet'!$G$24, 'Basic Data Entry Sheet'!$E$24, IF(P10&lt;='Basic Data Entry Sheet'!$G$23, 'Basic Data Entry Sheet'!$E$23, IF(P10&lt;='Basic Data Entry Sheet'!$G$22, 'Basic Data Entry Sheet'!$E$22, IF(P10&lt;='Basic Data Entry Sheet'!$G$21, 'Basic Data Entry Sheet'!$E$21, IF(P10&lt;='Basic Data Entry Sheet'!$G$20, 'Basic Data Entry Sheet'!$E$20, IF(P10&lt;='Basic Data Entry Sheet'!$G$19, 'Basic Data Entry Sheet'!$E$19, 'Basic Data Entry Sheet'!$E$18))))))))</f>
        <v>E</v>
      </c>
      <c r="R10" s="13">
        <f>IF('Basic Data Entry Sheet'!J33="", "", 'Basic Data Entry Sheet'!J33)</f>
        <v>9</v>
      </c>
      <c r="S10" s="13">
        <f>IF(R10="", "", R10/'Basic Data Entry Sheet'!$I$7*100)</f>
        <v>11.25</v>
      </c>
      <c r="T10" s="13" t="str">
        <f>IF(S10="", "", IF(S10&lt;='Basic Data Entry Sheet'!$G$25, 'Basic Data Entry Sheet'!$E$25, IF(S10&lt;='Basic Data Entry Sheet'!$G$24, 'Basic Data Entry Sheet'!$E$24, IF(S10&lt;='Basic Data Entry Sheet'!$G$23, 'Basic Data Entry Sheet'!$E$23, IF(S10&lt;='Basic Data Entry Sheet'!$G$22, 'Basic Data Entry Sheet'!$E$22, IF(S10&lt;='Basic Data Entry Sheet'!$G$21, 'Basic Data Entry Sheet'!$E$21, IF(S10&lt;='Basic Data Entry Sheet'!$G$20, 'Basic Data Entry Sheet'!$E$20, IF(S10&lt;='Basic Data Entry Sheet'!$G$19, 'Basic Data Entry Sheet'!$E$19, 'Basic Data Entry Sheet'!$E$18))))))))</f>
        <v>E</v>
      </c>
      <c r="U10" s="13">
        <f>IF('Basic Data Entry Sheet'!K33="", "", 'Basic Data Entry Sheet'!K33)</f>
        <v>18</v>
      </c>
      <c r="V10" s="13">
        <f>IF(U10="", "", U10/'Basic Data Entry Sheet'!$I$8*100)</f>
        <v>22.5</v>
      </c>
      <c r="W10" s="13" t="str">
        <f>IF(V10="", "", IF(V10&lt;='Basic Data Entry Sheet'!$G$25, 'Basic Data Entry Sheet'!$E$25, IF(V10&lt;='Basic Data Entry Sheet'!$G$24, 'Basic Data Entry Sheet'!$E$24, IF(V10&lt;='Basic Data Entry Sheet'!$G$23, 'Basic Data Entry Sheet'!$E$23, IF(V10&lt;='Basic Data Entry Sheet'!$G$22, 'Basic Data Entry Sheet'!$E$22, IF(V10&lt;='Basic Data Entry Sheet'!$G$21, 'Basic Data Entry Sheet'!$E$21, IF(V10&lt;='Basic Data Entry Sheet'!$G$20, 'Basic Data Entry Sheet'!$E$20, IF(V10&lt;='Basic Data Entry Sheet'!$G$19, 'Basic Data Entry Sheet'!$E$19, 'Basic Data Entry Sheet'!$E$18))))))))</f>
        <v>E</v>
      </c>
      <c r="X10" s="13">
        <f>IF('Basic Data Entry Sheet'!L33="", "", 'Basic Data Entry Sheet'!L33)</f>
        <v>29</v>
      </c>
      <c r="Y10" s="13">
        <f>IF(X10="", "", X10/'Basic Data Entry Sheet'!$I$9*100)</f>
        <v>57.999999999999993</v>
      </c>
      <c r="Z10" s="13" t="str">
        <f>IF(Y10="", "", IF(Y10&lt;='Basic Data Entry Sheet'!$G$25, 'Basic Data Entry Sheet'!$E$25, IF(Y10&lt;='Basic Data Entry Sheet'!$G$24, 'Basic Data Entry Sheet'!$E$24, IF(Y10&lt;='Basic Data Entry Sheet'!$G$23, 'Basic Data Entry Sheet'!$E$23, IF(Y10&lt;='Basic Data Entry Sheet'!$G$22, 'Basic Data Entry Sheet'!$E$22, IF(Y10&lt;='Basic Data Entry Sheet'!$G$21, 'Basic Data Entry Sheet'!$E$21, IF(Y10&lt;='Basic Data Entry Sheet'!$G$20, 'Basic Data Entry Sheet'!$E$20, IF(Y10&lt;='Basic Data Entry Sheet'!$G$19, 'Basic Data Entry Sheet'!$E$19, 'Basic Data Entry Sheet'!$E$18))))))))</f>
        <v>C+</v>
      </c>
      <c r="AA10" s="13">
        <f>IF('Basic Data Entry Sheet'!M33="", "", 'Basic Data Entry Sheet'!M33)</f>
        <v>4</v>
      </c>
      <c r="AB10" s="13">
        <f>IF(AA10="", "", AA10/'Basic Data Entry Sheet'!$I$10*100)</f>
        <v>8</v>
      </c>
      <c r="AC10" s="13" t="str">
        <f>IF(AB10="", "", IF(AB10&lt;='Basic Data Entry Sheet'!$G$25, 'Basic Data Entry Sheet'!$E$25, IF(AB10&lt;='Basic Data Entry Sheet'!$G$24, 'Basic Data Entry Sheet'!$E$24, IF(AB10&lt;='Basic Data Entry Sheet'!$G$23, 'Basic Data Entry Sheet'!$E$23, IF(AB10&lt;='Basic Data Entry Sheet'!$G$22, 'Basic Data Entry Sheet'!$E$22, IF(AB10&lt;='Basic Data Entry Sheet'!$G$21, 'Basic Data Entry Sheet'!$E$21, IF(AB10&lt;='Basic Data Entry Sheet'!$G$20, 'Basic Data Entry Sheet'!$E$20, IF(AB10&lt;='Basic Data Entry Sheet'!$G$19, 'Basic Data Entry Sheet'!$E$19, 'Basic Data Entry Sheet'!$E$18))))))))</f>
        <v>E</v>
      </c>
      <c r="AD10" s="13">
        <v>0</v>
      </c>
      <c r="AE10" s="13">
        <f>IF(AD10="", "", AD10/'Basic Data Entry Sheet'!$I$11*100)</f>
        <v>0</v>
      </c>
      <c r="AF10" s="13" t="str">
        <f>IF(AE10="", "", IF(AE10&lt;='Basic Data Entry Sheet'!$G$25, 'Basic Data Entry Sheet'!$E$25, IF(AE10&lt;='Basic Data Entry Sheet'!$G$24, 'Basic Data Entry Sheet'!$E$24, IF(AE10&lt;='Basic Data Entry Sheet'!$G$23, 'Basic Data Entry Sheet'!$E$23, IF(AE10&lt;='Basic Data Entry Sheet'!$G$22, 'Basic Data Entry Sheet'!$E$22, IF(AE10&lt;='Basic Data Entry Sheet'!$G$21, 'Basic Data Entry Sheet'!$E$21, IF(AE10&lt;='Basic Data Entry Sheet'!$G$20, 'Basic Data Entry Sheet'!$E$20, IF(AE10&lt;='Basic Data Entry Sheet'!$G$19, 'Basic Data Entry Sheet'!$E$19, 'Basic Data Entry Sheet'!$E$18))))))))</f>
        <v>E</v>
      </c>
      <c r="AG10" s="13">
        <f>IF('Basic Data Entry Sheet'!O33="", "", 'Basic Data Entry Sheet'!O33)</f>
        <v>24</v>
      </c>
      <c r="AH10" s="13">
        <f>IF(AG10="", "", AG10/'Basic Data Entry Sheet'!$I$12*100)</f>
        <v>48</v>
      </c>
      <c r="AI10" s="13" t="str">
        <f>IF(AH10="", "", IF(AH10&lt;='Basic Data Entry Sheet'!$G$25, 'Basic Data Entry Sheet'!$E$25, IF(AH10&lt;='Basic Data Entry Sheet'!$G$24, 'Basic Data Entry Sheet'!$E$24, IF(AH10&lt;='Basic Data Entry Sheet'!$G$23, 'Basic Data Entry Sheet'!$E$23, IF(AH10&lt;='Basic Data Entry Sheet'!$G$22, 'Basic Data Entry Sheet'!$E$22, IF(AH10&lt;='Basic Data Entry Sheet'!$G$21, 'Basic Data Entry Sheet'!$E$21, IF(AH10&lt;='Basic Data Entry Sheet'!$G$20, 'Basic Data Entry Sheet'!$E$20, IF(AH10&lt;='Basic Data Entry Sheet'!$G$19, 'Basic Data Entry Sheet'!$E$19, 'Basic Data Entry Sheet'!$E$18))))))))</f>
        <v>C</v>
      </c>
      <c r="AJ10" s="6">
        <f>IF(B10="", "", (C10+I10+L10+O10+R10+U10+X10+AA10+AD10+AG10))</f>
        <v>181</v>
      </c>
      <c r="AK10" s="6">
        <f>IF(B10="", "", (C10+I10+L10+O10+R10+U10+X10+AA10+AD10+AG10)/$AK$8*100)</f>
        <v>27.218045112781951</v>
      </c>
      <c r="AL10" s="6" t="str">
        <f>IF(AK10="", "", IF(AK10&lt;='Basic Data Entry Sheet'!$G$25, 'Basic Data Entry Sheet'!$E$25, IF(AK10&lt;='Basic Data Entry Sheet'!$G$24, 'Basic Data Entry Sheet'!$E$24, IF(AK10&lt;='Basic Data Entry Sheet'!$G$23, 'Basic Data Entry Sheet'!$E$23, IF(AK10&lt;='Basic Data Entry Sheet'!$G$22, 'Basic Data Entry Sheet'!$E$22, IF(AK10&lt;='Basic Data Entry Sheet'!$G$21, 'Basic Data Entry Sheet'!$E$21, IF(AK10&lt;='Basic Data Entry Sheet'!$G$20, 'Basic Data Entry Sheet'!$E$20, IF(AK10&lt;='Basic Data Entry Sheet'!$G$19, 'Basic Data Entry Sheet'!$E$19, 'Basic Data Entry Sheet'!$E$18))))))))</f>
        <v>E</v>
      </c>
      <c r="AM10" s="6">
        <f>IF(AJ10="","",RANK(AJ10,$AJ$10:$AJ$69,0))</f>
        <v>8</v>
      </c>
      <c r="AN10" s="6">
        <f>IF('Basic Data Entry Sheet'!P33="", "", 'Basic Data Entry Sheet'!P33)</f>
        <v>160</v>
      </c>
      <c r="AO10" s="3" t="str">
        <f>IF('Basic Data Entry Sheet'!Q33="", "", 'Basic Data Entry Sheet'!Q33)</f>
        <v/>
      </c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>
      <c r="A11" s="5">
        <f>'Basic Data Entry Sheet'!C34</f>
        <v>1002</v>
      </c>
      <c r="B11" s="5" t="str">
        <f>'Basic Data Entry Sheet'!D34</f>
        <v>GURPREET KAUR</v>
      </c>
      <c r="C11" s="13">
        <f>IF('Basic Data Entry Sheet'!E34="", "", 'Basic Data Entry Sheet'!E34)</f>
        <v>25</v>
      </c>
      <c r="D11" s="13">
        <f>IF(C11="", "", C11/'Basic Data Entry Sheet'!$I$2*100)</f>
        <v>38.461538461538467</v>
      </c>
      <c r="E11" s="13" t="str">
        <f>IF(D11="", "", IF(D11&lt;='Basic Data Entry Sheet'!$G$25, 'Basic Data Entry Sheet'!$E$25, IF(D11&lt;='Basic Data Entry Sheet'!$G$24, 'Basic Data Entry Sheet'!$E$24, IF(D11&lt;='Basic Data Entry Sheet'!$G$23, 'Basic Data Entry Sheet'!$E$23, IF(D11&lt;='Basic Data Entry Sheet'!$G$22, 'Basic Data Entry Sheet'!$E$22, IF(D11&lt;='Basic Data Entry Sheet'!$G$21, 'Basic Data Entry Sheet'!$E$21, IF(D11&lt;='Basic Data Entry Sheet'!$G$20, 'Basic Data Entry Sheet'!$E$20, IF(D11&lt;='Basic Data Entry Sheet'!$G$19, 'Basic Data Entry Sheet'!$E$19, 'Basic Data Entry Sheet'!$E$18))))))))</f>
        <v>D</v>
      </c>
      <c r="F11" s="13">
        <f>IF('Basic Data Entry Sheet'!F34="", "", 'Basic Data Entry Sheet'!F34)</f>
        <v>22</v>
      </c>
      <c r="G11" s="13">
        <f>IF(F11="", "", F11/'Basic Data Entry Sheet'!$I$3*100)</f>
        <v>33.846153846153847</v>
      </c>
      <c r="H11" s="13" t="str">
        <f>IF(G11="", "", IF(G11&lt;='Basic Data Entry Sheet'!$G$25, 'Basic Data Entry Sheet'!$E$25, IF(G11&lt;='Basic Data Entry Sheet'!$G$24, 'Basic Data Entry Sheet'!$E$24, IF(G11&lt;='Basic Data Entry Sheet'!$G$23, 'Basic Data Entry Sheet'!$E$23, IF(G11&lt;='Basic Data Entry Sheet'!$G$22, 'Basic Data Entry Sheet'!$E$22, IF(G11&lt;='Basic Data Entry Sheet'!$G$21, 'Basic Data Entry Sheet'!$E$21, IF(G11&lt;='Basic Data Entry Sheet'!$G$20, 'Basic Data Entry Sheet'!$E$20, IF(G11&lt;='Basic Data Entry Sheet'!$G$19, 'Basic Data Entry Sheet'!$E$19, 'Basic Data Entry Sheet'!$E$18))))))))</f>
        <v>D</v>
      </c>
      <c r="I11" s="13">
        <f>IF('Basic Data Entry Sheet'!G34="", "", 'Basic Data Entry Sheet'!G34)</f>
        <v>27</v>
      </c>
      <c r="J11" s="13">
        <f>IF(I11="", "", I11/'Basic Data Entry Sheet'!$I$4*100)</f>
        <v>33.75</v>
      </c>
      <c r="K11" s="13" t="str">
        <f>IF(J11="", "", IF(J11&lt;='Basic Data Entry Sheet'!$G$25, 'Basic Data Entry Sheet'!$E$25, IF(J11&lt;='Basic Data Entry Sheet'!$G$24, 'Basic Data Entry Sheet'!$E$24, IF(J11&lt;='Basic Data Entry Sheet'!$G$23, 'Basic Data Entry Sheet'!$E$23, IF(J11&lt;='Basic Data Entry Sheet'!$G$22, 'Basic Data Entry Sheet'!$E$22, IF(J11&lt;='Basic Data Entry Sheet'!$G$21, 'Basic Data Entry Sheet'!$E$21, IF(J11&lt;='Basic Data Entry Sheet'!$G$20, 'Basic Data Entry Sheet'!$E$20, IF(J11&lt;='Basic Data Entry Sheet'!$G$19, 'Basic Data Entry Sheet'!$E$19, 'Basic Data Entry Sheet'!$E$18))))))))</f>
        <v>D</v>
      </c>
      <c r="L11" s="13">
        <f>IF('Basic Data Entry Sheet'!H34="", "", 'Basic Data Entry Sheet'!H34)</f>
        <v>30</v>
      </c>
      <c r="M11" s="13">
        <f>IF(L11="", "", L11/'Basic Data Entry Sheet'!$I$5*100)</f>
        <v>37.5</v>
      </c>
      <c r="N11" s="13" t="str">
        <f>IF(M11="", "", IF(M11&lt;='Basic Data Entry Sheet'!$G$25, 'Basic Data Entry Sheet'!$E$25, IF(M11&lt;='Basic Data Entry Sheet'!$G$24, 'Basic Data Entry Sheet'!$E$24, IF(M11&lt;='Basic Data Entry Sheet'!$G$23, 'Basic Data Entry Sheet'!$E$23, IF(M11&lt;='Basic Data Entry Sheet'!$G$22, 'Basic Data Entry Sheet'!$E$22, IF(M11&lt;='Basic Data Entry Sheet'!$G$21, 'Basic Data Entry Sheet'!$E$21, IF(M11&lt;='Basic Data Entry Sheet'!$G$20, 'Basic Data Entry Sheet'!$E$20, IF(M11&lt;='Basic Data Entry Sheet'!$G$19, 'Basic Data Entry Sheet'!$E$19, 'Basic Data Entry Sheet'!$E$18))))))))</f>
        <v>D</v>
      </c>
      <c r="O11" s="13">
        <f>IF('Basic Data Entry Sheet'!I34="", "", 'Basic Data Entry Sheet'!I34)</f>
        <v>14</v>
      </c>
      <c r="P11" s="13">
        <f>IF(O11="", "", O11/'Basic Data Entry Sheet'!$I$6*100)</f>
        <v>17.5</v>
      </c>
      <c r="Q11" s="13" t="str">
        <f>IF(P11="", "", IF(P11&lt;='Basic Data Entry Sheet'!$G$25, 'Basic Data Entry Sheet'!$E$25, IF(P11&lt;='Basic Data Entry Sheet'!$G$24, 'Basic Data Entry Sheet'!$E$24, IF(P11&lt;='Basic Data Entry Sheet'!$G$23, 'Basic Data Entry Sheet'!$E$23, IF(P11&lt;='Basic Data Entry Sheet'!$G$22, 'Basic Data Entry Sheet'!$E$22, IF(P11&lt;='Basic Data Entry Sheet'!$G$21, 'Basic Data Entry Sheet'!$E$21, IF(P11&lt;='Basic Data Entry Sheet'!$G$20, 'Basic Data Entry Sheet'!$E$20, IF(P11&lt;='Basic Data Entry Sheet'!$G$19, 'Basic Data Entry Sheet'!$E$19, 'Basic Data Entry Sheet'!$E$18))))))))</f>
        <v>E</v>
      </c>
      <c r="R11" s="13">
        <f>IF('Basic Data Entry Sheet'!J34="", "", 'Basic Data Entry Sheet'!J34)</f>
        <v>24</v>
      </c>
      <c r="S11" s="13">
        <f>IF(R11="", "", R11/'Basic Data Entry Sheet'!$I$7*100)</f>
        <v>30</v>
      </c>
      <c r="T11" s="13" t="str">
        <f>IF(S11="", "", IF(S11&lt;='Basic Data Entry Sheet'!$G$25, 'Basic Data Entry Sheet'!$E$25, IF(S11&lt;='Basic Data Entry Sheet'!$G$24, 'Basic Data Entry Sheet'!$E$24, IF(S11&lt;='Basic Data Entry Sheet'!$G$23, 'Basic Data Entry Sheet'!$E$23, IF(S11&lt;='Basic Data Entry Sheet'!$G$22, 'Basic Data Entry Sheet'!$E$22, IF(S11&lt;='Basic Data Entry Sheet'!$G$21, 'Basic Data Entry Sheet'!$E$21, IF(S11&lt;='Basic Data Entry Sheet'!$G$20, 'Basic Data Entry Sheet'!$E$20, IF(S11&lt;='Basic Data Entry Sheet'!$G$19, 'Basic Data Entry Sheet'!$E$19, 'Basic Data Entry Sheet'!$E$18))))))))</f>
        <v>E</v>
      </c>
      <c r="U11" s="13">
        <f>IF('Basic Data Entry Sheet'!K34="", "", 'Basic Data Entry Sheet'!K34)</f>
        <v>19</v>
      </c>
      <c r="V11" s="13">
        <f>IF(U11="", "", U11/'Basic Data Entry Sheet'!$I$8*100)</f>
        <v>23.75</v>
      </c>
      <c r="W11" s="13" t="str">
        <f>IF(V11="", "", IF(V11&lt;='Basic Data Entry Sheet'!$G$25, 'Basic Data Entry Sheet'!$E$25, IF(V11&lt;='Basic Data Entry Sheet'!$G$24, 'Basic Data Entry Sheet'!$E$24, IF(V11&lt;='Basic Data Entry Sheet'!$G$23, 'Basic Data Entry Sheet'!$E$23, IF(V11&lt;='Basic Data Entry Sheet'!$G$22, 'Basic Data Entry Sheet'!$E$22, IF(V11&lt;='Basic Data Entry Sheet'!$G$21, 'Basic Data Entry Sheet'!$E$21, IF(V11&lt;='Basic Data Entry Sheet'!$G$20, 'Basic Data Entry Sheet'!$E$20, IF(V11&lt;='Basic Data Entry Sheet'!$G$19, 'Basic Data Entry Sheet'!$E$19, 'Basic Data Entry Sheet'!$E$18))))))))</f>
        <v>E</v>
      </c>
      <c r="X11" s="13">
        <f>IF('Basic Data Entry Sheet'!L34="", "", 'Basic Data Entry Sheet'!L34)</f>
        <v>26</v>
      </c>
      <c r="Y11" s="13">
        <f>IF(X11="", "", X11/'Basic Data Entry Sheet'!$I$9*100)</f>
        <v>52</v>
      </c>
      <c r="Z11" s="13" t="str">
        <f>IF(Y11="", "", IF(Y11&lt;='Basic Data Entry Sheet'!$G$25, 'Basic Data Entry Sheet'!$E$25, IF(Y11&lt;='Basic Data Entry Sheet'!$G$24, 'Basic Data Entry Sheet'!$E$24, IF(Y11&lt;='Basic Data Entry Sheet'!$G$23, 'Basic Data Entry Sheet'!$E$23, IF(Y11&lt;='Basic Data Entry Sheet'!$G$22, 'Basic Data Entry Sheet'!$E$22, IF(Y11&lt;='Basic Data Entry Sheet'!$G$21, 'Basic Data Entry Sheet'!$E$21, IF(Y11&lt;='Basic Data Entry Sheet'!$G$20, 'Basic Data Entry Sheet'!$E$20, IF(Y11&lt;='Basic Data Entry Sheet'!$G$19, 'Basic Data Entry Sheet'!$E$19, 'Basic Data Entry Sheet'!$E$18))))))))</f>
        <v>C+</v>
      </c>
      <c r="AA11" s="13">
        <f>IF('Basic Data Entry Sheet'!M34="", "", 'Basic Data Entry Sheet'!M34)</f>
        <v>0</v>
      </c>
      <c r="AB11" s="13">
        <f>IF(AA11="", "", AA11/'Basic Data Entry Sheet'!$I$10*100)</f>
        <v>0</v>
      </c>
      <c r="AC11" s="13" t="str">
        <f>IF(AB11="", "", IF(AB11&lt;='Basic Data Entry Sheet'!$G$25, 'Basic Data Entry Sheet'!$E$25, IF(AB11&lt;='Basic Data Entry Sheet'!$G$24, 'Basic Data Entry Sheet'!$E$24, IF(AB11&lt;='Basic Data Entry Sheet'!$G$23, 'Basic Data Entry Sheet'!$E$23, IF(AB11&lt;='Basic Data Entry Sheet'!$G$22, 'Basic Data Entry Sheet'!$E$22, IF(AB11&lt;='Basic Data Entry Sheet'!$G$21, 'Basic Data Entry Sheet'!$E$21, IF(AB11&lt;='Basic Data Entry Sheet'!$G$20, 'Basic Data Entry Sheet'!$E$20, IF(AB11&lt;='Basic Data Entry Sheet'!$G$19, 'Basic Data Entry Sheet'!$E$19, 'Basic Data Entry Sheet'!$E$18))))))))</f>
        <v>E</v>
      </c>
      <c r="AD11" s="13">
        <f>IF('Basic Data Entry Sheet'!N34="", "", 'Basic Data Entry Sheet'!N34)</f>
        <v>28</v>
      </c>
      <c r="AE11" s="13">
        <f>IF(AD11="", "", AD11/'Basic Data Entry Sheet'!$I$11*100)</f>
        <v>56.000000000000007</v>
      </c>
      <c r="AF11" s="13" t="str">
        <f>IF(AE11="", "", IF(AE11&lt;='Basic Data Entry Sheet'!$G$25, 'Basic Data Entry Sheet'!$E$25, IF(AE11&lt;='Basic Data Entry Sheet'!$G$24, 'Basic Data Entry Sheet'!$E$24, IF(AE11&lt;='Basic Data Entry Sheet'!$G$23, 'Basic Data Entry Sheet'!$E$23, IF(AE11&lt;='Basic Data Entry Sheet'!$G$22, 'Basic Data Entry Sheet'!$E$22, IF(AE11&lt;='Basic Data Entry Sheet'!$G$21, 'Basic Data Entry Sheet'!$E$21, IF(AE11&lt;='Basic Data Entry Sheet'!$G$20, 'Basic Data Entry Sheet'!$E$20, IF(AE11&lt;='Basic Data Entry Sheet'!$G$19, 'Basic Data Entry Sheet'!$E$19, 'Basic Data Entry Sheet'!$E$18))))))))</f>
        <v>C+</v>
      </c>
      <c r="AG11" s="13">
        <f>IF('Basic Data Entry Sheet'!O34="", "", 'Basic Data Entry Sheet'!O34)</f>
        <v>24</v>
      </c>
      <c r="AH11" s="13">
        <f>IF(AG11="", "", AG11/'Basic Data Entry Sheet'!$I$12*100)</f>
        <v>48</v>
      </c>
      <c r="AI11" s="13" t="str">
        <f>IF(AH11="", "", IF(AH11&lt;='Basic Data Entry Sheet'!$G$25, 'Basic Data Entry Sheet'!$E$25, IF(AH11&lt;='Basic Data Entry Sheet'!$G$24, 'Basic Data Entry Sheet'!$E$24, IF(AH11&lt;='Basic Data Entry Sheet'!$G$23, 'Basic Data Entry Sheet'!$E$23, IF(AH11&lt;='Basic Data Entry Sheet'!$G$22, 'Basic Data Entry Sheet'!$E$22, IF(AH11&lt;='Basic Data Entry Sheet'!$G$21, 'Basic Data Entry Sheet'!$E$21, IF(AH11&lt;='Basic Data Entry Sheet'!$G$20, 'Basic Data Entry Sheet'!$E$20, IF(AH11&lt;='Basic Data Entry Sheet'!$G$19, 'Basic Data Entry Sheet'!$E$19, 'Basic Data Entry Sheet'!$E$18))))))))</f>
        <v>C</v>
      </c>
      <c r="AJ11" s="6">
        <f t="shared" ref="AJ11:AJ36" si="1">IF(B11="", "", (C11+I11+L11+O11+R11+U11+X11+AA11+AD11+AG11))</f>
        <v>217</v>
      </c>
      <c r="AK11" s="6">
        <f t="shared" ref="AK11:AK36" si="2">IF(B11="", "", (C11+I11+L11+O11+R11+U11+X11+AA11+AD11+AG11)/$AK$8*100)</f>
        <v>32.631578947368425</v>
      </c>
      <c r="AL11" s="6" t="str">
        <f>IF(AK11="", "", IF(AK11&lt;='Basic Data Entry Sheet'!$G$25, 'Basic Data Entry Sheet'!$E$25, IF(AK11&lt;='Basic Data Entry Sheet'!$G$24, 'Basic Data Entry Sheet'!$E$24, IF(AK11&lt;='Basic Data Entry Sheet'!$G$23, 'Basic Data Entry Sheet'!$E$23, IF(AK11&lt;='Basic Data Entry Sheet'!$G$22, 'Basic Data Entry Sheet'!$E$22, IF(AK11&lt;='Basic Data Entry Sheet'!$G$21, 'Basic Data Entry Sheet'!$E$21, IF(AK11&lt;='Basic Data Entry Sheet'!$G$20, 'Basic Data Entry Sheet'!$E$20, IF(AK11&lt;='Basic Data Entry Sheet'!$G$19, 'Basic Data Entry Sheet'!$E$19, 'Basic Data Entry Sheet'!$E$18))))))))</f>
        <v>D</v>
      </c>
      <c r="AM11" s="6">
        <f t="shared" ref="AM11:AM36" si="3">IF(AJ11="","",RANK(AJ11,$AJ$10:$AJ$69,0))</f>
        <v>5</v>
      </c>
      <c r="AN11" s="6">
        <f>IF('Basic Data Entry Sheet'!P34="", "", 'Basic Data Entry Sheet'!P34)</f>
        <v>161</v>
      </c>
      <c r="AO11" s="3" t="str">
        <f>IF('Basic Data Entry Sheet'!Q34="", "", 'Basic Data Entry Sheet'!Q34)</f>
        <v/>
      </c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>
      <c r="A12" s="5">
        <f>'Basic Data Entry Sheet'!C35</f>
        <v>1003</v>
      </c>
      <c r="B12" s="5" t="str">
        <f>'Basic Data Entry Sheet'!D35</f>
        <v>JAIPAL KAUR</v>
      </c>
      <c r="C12" s="13">
        <f>IF('Basic Data Entry Sheet'!E35="", "", 'Basic Data Entry Sheet'!E35)</f>
        <v>29</v>
      </c>
      <c r="D12" s="13">
        <f>IF(C12="", "", C12/'Basic Data Entry Sheet'!$I$2*100)</f>
        <v>44.61538461538462</v>
      </c>
      <c r="E12" s="13" t="str">
        <f>IF(D12="", "", IF(D12&lt;='Basic Data Entry Sheet'!$G$25, 'Basic Data Entry Sheet'!$E$25, IF(D12&lt;='Basic Data Entry Sheet'!$G$24, 'Basic Data Entry Sheet'!$E$24, IF(D12&lt;='Basic Data Entry Sheet'!$G$23, 'Basic Data Entry Sheet'!$E$23, IF(D12&lt;='Basic Data Entry Sheet'!$G$22, 'Basic Data Entry Sheet'!$E$22, IF(D12&lt;='Basic Data Entry Sheet'!$G$21, 'Basic Data Entry Sheet'!$E$21, IF(D12&lt;='Basic Data Entry Sheet'!$G$20, 'Basic Data Entry Sheet'!$E$20, IF(D12&lt;='Basic Data Entry Sheet'!$G$19, 'Basic Data Entry Sheet'!$E$19, 'Basic Data Entry Sheet'!$E$18))))))))</f>
        <v>C</v>
      </c>
      <c r="F12" s="13">
        <f>IF('Basic Data Entry Sheet'!F35="", "", 'Basic Data Entry Sheet'!F35)</f>
        <v>17</v>
      </c>
      <c r="G12" s="13">
        <f>IF(F12="", "", F12/'Basic Data Entry Sheet'!$I$3*100)</f>
        <v>26.153846153846157</v>
      </c>
      <c r="H12" s="13" t="str">
        <f>IF(G12="", "", IF(G12&lt;='Basic Data Entry Sheet'!$G$25, 'Basic Data Entry Sheet'!$E$25, IF(G12&lt;='Basic Data Entry Sheet'!$G$24, 'Basic Data Entry Sheet'!$E$24, IF(G12&lt;='Basic Data Entry Sheet'!$G$23, 'Basic Data Entry Sheet'!$E$23, IF(G12&lt;='Basic Data Entry Sheet'!$G$22, 'Basic Data Entry Sheet'!$E$22, IF(G12&lt;='Basic Data Entry Sheet'!$G$21, 'Basic Data Entry Sheet'!$E$21, IF(G12&lt;='Basic Data Entry Sheet'!$G$20, 'Basic Data Entry Sheet'!$E$20, IF(G12&lt;='Basic Data Entry Sheet'!$G$19, 'Basic Data Entry Sheet'!$E$19, 'Basic Data Entry Sheet'!$E$18))))))))</f>
        <v>E</v>
      </c>
      <c r="I12" s="13">
        <f>IF('Basic Data Entry Sheet'!G35="", "", 'Basic Data Entry Sheet'!G35)</f>
        <v>17</v>
      </c>
      <c r="J12" s="13">
        <f>IF(I12="", "", I12/'Basic Data Entry Sheet'!$I$4*100)</f>
        <v>21.25</v>
      </c>
      <c r="K12" s="13" t="str">
        <f>IF(J12="", "", IF(J12&lt;='Basic Data Entry Sheet'!$G$25, 'Basic Data Entry Sheet'!$E$25, IF(J12&lt;='Basic Data Entry Sheet'!$G$24, 'Basic Data Entry Sheet'!$E$24, IF(J12&lt;='Basic Data Entry Sheet'!$G$23, 'Basic Data Entry Sheet'!$E$23, IF(J12&lt;='Basic Data Entry Sheet'!$G$22, 'Basic Data Entry Sheet'!$E$22, IF(J12&lt;='Basic Data Entry Sheet'!$G$21, 'Basic Data Entry Sheet'!$E$21, IF(J12&lt;='Basic Data Entry Sheet'!$G$20, 'Basic Data Entry Sheet'!$E$20, IF(J12&lt;='Basic Data Entry Sheet'!$G$19, 'Basic Data Entry Sheet'!$E$19, 'Basic Data Entry Sheet'!$E$18))))))))</f>
        <v>E</v>
      </c>
      <c r="L12" s="13">
        <f>IF('Basic Data Entry Sheet'!H35="", "", 'Basic Data Entry Sheet'!H35)</f>
        <v>16</v>
      </c>
      <c r="M12" s="13">
        <f>IF(L12="", "", L12/'Basic Data Entry Sheet'!$I$5*100)</f>
        <v>20</v>
      </c>
      <c r="N12" s="13" t="str">
        <f>IF(M12="", "", IF(M12&lt;='Basic Data Entry Sheet'!$G$25, 'Basic Data Entry Sheet'!$E$25, IF(M12&lt;='Basic Data Entry Sheet'!$G$24, 'Basic Data Entry Sheet'!$E$24, IF(M12&lt;='Basic Data Entry Sheet'!$G$23, 'Basic Data Entry Sheet'!$E$23, IF(M12&lt;='Basic Data Entry Sheet'!$G$22, 'Basic Data Entry Sheet'!$E$22, IF(M12&lt;='Basic Data Entry Sheet'!$G$21, 'Basic Data Entry Sheet'!$E$21, IF(M12&lt;='Basic Data Entry Sheet'!$G$20, 'Basic Data Entry Sheet'!$E$20, IF(M12&lt;='Basic Data Entry Sheet'!$G$19, 'Basic Data Entry Sheet'!$E$19, 'Basic Data Entry Sheet'!$E$18))))))))</f>
        <v>E</v>
      </c>
      <c r="O12" s="13">
        <f>IF('Basic Data Entry Sheet'!I35="", "", 'Basic Data Entry Sheet'!I35)</f>
        <v>0</v>
      </c>
      <c r="P12" s="13">
        <f>IF(O12="", "", O12/'Basic Data Entry Sheet'!$I$6*100)</f>
        <v>0</v>
      </c>
      <c r="Q12" s="13" t="str">
        <f>IF(P12="", "", IF(P12&lt;='Basic Data Entry Sheet'!$G$25, 'Basic Data Entry Sheet'!$E$25, IF(P12&lt;='Basic Data Entry Sheet'!$G$24, 'Basic Data Entry Sheet'!$E$24, IF(P12&lt;='Basic Data Entry Sheet'!$G$23, 'Basic Data Entry Sheet'!$E$23, IF(P12&lt;='Basic Data Entry Sheet'!$G$22, 'Basic Data Entry Sheet'!$E$22, IF(P12&lt;='Basic Data Entry Sheet'!$G$21, 'Basic Data Entry Sheet'!$E$21, IF(P12&lt;='Basic Data Entry Sheet'!$G$20, 'Basic Data Entry Sheet'!$E$20, IF(P12&lt;='Basic Data Entry Sheet'!$G$19, 'Basic Data Entry Sheet'!$E$19, 'Basic Data Entry Sheet'!$E$18))))))))</f>
        <v>E</v>
      </c>
      <c r="R12" s="13">
        <f>IF('Basic Data Entry Sheet'!J35="", "", 'Basic Data Entry Sheet'!J35)</f>
        <v>3</v>
      </c>
      <c r="S12" s="13">
        <f>IF(R12="", "", R12/'Basic Data Entry Sheet'!$I$7*100)</f>
        <v>3.75</v>
      </c>
      <c r="T12" s="13" t="str">
        <f>IF(S12="", "", IF(S12&lt;='Basic Data Entry Sheet'!$G$25, 'Basic Data Entry Sheet'!$E$25, IF(S12&lt;='Basic Data Entry Sheet'!$G$24, 'Basic Data Entry Sheet'!$E$24, IF(S12&lt;='Basic Data Entry Sheet'!$G$23, 'Basic Data Entry Sheet'!$E$23, IF(S12&lt;='Basic Data Entry Sheet'!$G$22, 'Basic Data Entry Sheet'!$E$22, IF(S12&lt;='Basic Data Entry Sheet'!$G$21, 'Basic Data Entry Sheet'!$E$21, IF(S12&lt;='Basic Data Entry Sheet'!$G$20, 'Basic Data Entry Sheet'!$E$20, IF(S12&lt;='Basic Data Entry Sheet'!$G$19, 'Basic Data Entry Sheet'!$E$19, 'Basic Data Entry Sheet'!$E$18))))))))</f>
        <v>E</v>
      </c>
      <c r="U12" s="13">
        <f>IF('Basic Data Entry Sheet'!K35="", "", 'Basic Data Entry Sheet'!K35)</f>
        <v>8</v>
      </c>
      <c r="V12" s="13">
        <f>IF(U12="", "", U12/'Basic Data Entry Sheet'!$I$8*100)</f>
        <v>10</v>
      </c>
      <c r="W12" s="13" t="str">
        <f>IF(V12="", "", IF(V12&lt;='Basic Data Entry Sheet'!$G$25, 'Basic Data Entry Sheet'!$E$25, IF(V12&lt;='Basic Data Entry Sheet'!$G$24, 'Basic Data Entry Sheet'!$E$24, IF(V12&lt;='Basic Data Entry Sheet'!$G$23, 'Basic Data Entry Sheet'!$E$23, IF(V12&lt;='Basic Data Entry Sheet'!$G$22, 'Basic Data Entry Sheet'!$E$22, IF(V12&lt;='Basic Data Entry Sheet'!$G$21, 'Basic Data Entry Sheet'!$E$21, IF(V12&lt;='Basic Data Entry Sheet'!$G$20, 'Basic Data Entry Sheet'!$E$20, IF(V12&lt;='Basic Data Entry Sheet'!$G$19, 'Basic Data Entry Sheet'!$E$19, 'Basic Data Entry Sheet'!$E$18))))))))</f>
        <v>E</v>
      </c>
      <c r="X12" s="13">
        <f>IF('Basic Data Entry Sheet'!L35="", "", 'Basic Data Entry Sheet'!L35)</f>
        <v>16</v>
      </c>
      <c r="Y12" s="13">
        <f>IF(X12="", "", X12/'Basic Data Entry Sheet'!$I$9*100)</f>
        <v>32</v>
      </c>
      <c r="Z12" s="13" t="str">
        <f>IF(Y12="", "", IF(Y12&lt;='Basic Data Entry Sheet'!$G$25, 'Basic Data Entry Sheet'!$E$25, IF(Y12&lt;='Basic Data Entry Sheet'!$G$24, 'Basic Data Entry Sheet'!$E$24, IF(Y12&lt;='Basic Data Entry Sheet'!$G$23, 'Basic Data Entry Sheet'!$E$23, IF(Y12&lt;='Basic Data Entry Sheet'!$G$22, 'Basic Data Entry Sheet'!$E$22, IF(Y12&lt;='Basic Data Entry Sheet'!$G$21, 'Basic Data Entry Sheet'!$E$21, IF(Y12&lt;='Basic Data Entry Sheet'!$G$20, 'Basic Data Entry Sheet'!$E$20, IF(Y12&lt;='Basic Data Entry Sheet'!$G$19, 'Basic Data Entry Sheet'!$E$19, 'Basic Data Entry Sheet'!$E$18))))))))</f>
        <v>E</v>
      </c>
      <c r="AA12" s="13">
        <f>IF('Basic Data Entry Sheet'!M35="", "", 'Basic Data Entry Sheet'!M35)</f>
        <v>0</v>
      </c>
      <c r="AB12" s="13">
        <f>IF(AA12="", "", AA12/'Basic Data Entry Sheet'!$I$10*100)</f>
        <v>0</v>
      </c>
      <c r="AC12" s="13" t="str">
        <f>IF(AB12="", "", IF(AB12&lt;='Basic Data Entry Sheet'!$G$25, 'Basic Data Entry Sheet'!$E$25, IF(AB12&lt;='Basic Data Entry Sheet'!$G$24, 'Basic Data Entry Sheet'!$E$24, IF(AB12&lt;='Basic Data Entry Sheet'!$G$23, 'Basic Data Entry Sheet'!$E$23, IF(AB12&lt;='Basic Data Entry Sheet'!$G$22, 'Basic Data Entry Sheet'!$E$22, IF(AB12&lt;='Basic Data Entry Sheet'!$G$21, 'Basic Data Entry Sheet'!$E$21, IF(AB12&lt;='Basic Data Entry Sheet'!$G$20, 'Basic Data Entry Sheet'!$E$20, IF(AB12&lt;='Basic Data Entry Sheet'!$G$19, 'Basic Data Entry Sheet'!$E$19, 'Basic Data Entry Sheet'!$E$18))))))))</f>
        <v>E</v>
      </c>
      <c r="AD12" s="13">
        <f>IF('Basic Data Entry Sheet'!N35="", "", 'Basic Data Entry Sheet'!N35)</f>
        <v>18</v>
      </c>
      <c r="AE12" s="13">
        <f>IF(AD12="", "", AD12/'Basic Data Entry Sheet'!$I$11*100)</f>
        <v>36</v>
      </c>
      <c r="AF12" s="13" t="str">
        <f>IF(AE12="", "", IF(AE12&lt;='Basic Data Entry Sheet'!$G$25, 'Basic Data Entry Sheet'!$E$25, IF(AE12&lt;='Basic Data Entry Sheet'!$G$24, 'Basic Data Entry Sheet'!$E$24, IF(AE12&lt;='Basic Data Entry Sheet'!$G$23, 'Basic Data Entry Sheet'!$E$23, IF(AE12&lt;='Basic Data Entry Sheet'!$G$22, 'Basic Data Entry Sheet'!$E$22, IF(AE12&lt;='Basic Data Entry Sheet'!$G$21, 'Basic Data Entry Sheet'!$E$21, IF(AE12&lt;='Basic Data Entry Sheet'!$G$20, 'Basic Data Entry Sheet'!$E$20, IF(AE12&lt;='Basic Data Entry Sheet'!$G$19, 'Basic Data Entry Sheet'!$E$19, 'Basic Data Entry Sheet'!$E$18))))))))</f>
        <v>D</v>
      </c>
      <c r="AG12" s="13">
        <f>IF('Basic Data Entry Sheet'!O35="", "", 'Basic Data Entry Sheet'!O35)</f>
        <v>21</v>
      </c>
      <c r="AH12" s="13">
        <f>IF(AG12="", "", AG12/'Basic Data Entry Sheet'!$I$12*100)</f>
        <v>42</v>
      </c>
      <c r="AI12" s="13" t="str">
        <f>IF(AH12="", "", IF(AH12&lt;='Basic Data Entry Sheet'!$G$25, 'Basic Data Entry Sheet'!$E$25, IF(AH12&lt;='Basic Data Entry Sheet'!$G$24, 'Basic Data Entry Sheet'!$E$24, IF(AH12&lt;='Basic Data Entry Sheet'!$G$23, 'Basic Data Entry Sheet'!$E$23, IF(AH12&lt;='Basic Data Entry Sheet'!$G$22, 'Basic Data Entry Sheet'!$E$22, IF(AH12&lt;='Basic Data Entry Sheet'!$G$21, 'Basic Data Entry Sheet'!$E$21, IF(AH12&lt;='Basic Data Entry Sheet'!$G$20, 'Basic Data Entry Sheet'!$E$20, IF(AH12&lt;='Basic Data Entry Sheet'!$G$19, 'Basic Data Entry Sheet'!$E$19, 'Basic Data Entry Sheet'!$E$18))))))))</f>
        <v>C</v>
      </c>
      <c r="AJ12" s="6">
        <f t="shared" si="1"/>
        <v>128</v>
      </c>
      <c r="AK12" s="6">
        <f t="shared" si="2"/>
        <v>19.248120300751882</v>
      </c>
      <c r="AL12" s="6" t="str">
        <f>IF(AK12="", "", IF(AK12&lt;='Basic Data Entry Sheet'!$G$25, 'Basic Data Entry Sheet'!$E$25, IF(AK12&lt;='Basic Data Entry Sheet'!$G$24, 'Basic Data Entry Sheet'!$E$24, IF(AK12&lt;='Basic Data Entry Sheet'!$G$23, 'Basic Data Entry Sheet'!$E$23, IF(AK12&lt;='Basic Data Entry Sheet'!$G$22, 'Basic Data Entry Sheet'!$E$22, IF(AK12&lt;='Basic Data Entry Sheet'!$G$21, 'Basic Data Entry Sheet'!$E$21, IF(AK12&lt;='Basic Data Entry Sheet'!$G$20, 'Basic Data Entry Sheet'!$E$20, IF(AK12&lt;='Basic Data Entry Sheet'!$G$19, 'Basic Data Entry Sheet'!$E$19, 'Basic Data Entry Sheet'!$E$18))))))))</f>
        <v>E</v>
      </c>
      <c r="AM12" s="6">
        <f t="shared" si="3"/>
        <v>11</v>
      </c>
      <c r="AN12" s="6">
        <f>IF('Basic Data Entry Sheet'!P35="", "", 'Basic Data Entry Sheet'!P35)</f>
        <v>162</v>
      </c>
      <c r="AO12" s="3" t="str">
        <f>IF('Basic Data Entry Sheet'!Q35="", "", 'Basic Data Entry Sheet'!Q35)</f>
        <v/>
      </c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>
      <c r="A13" s="5">
        <f>'Basic Data Entry Sheet'!C36</f>
        <v>1004</v>
      </c>
      <c r="B13" s="5" t="str">
        <f>'Basic Data Entry Sheet'!D36</f>
        <v>JASHANDEEP KAUR</v>
      </c>
      <c r="C13" s="13">
        <f>IF('Basic Data Entry Sheet'!E36="", "", 'Basic Data Entry Sheet'!E36)</f>
        <v>13</v>
      </c>
      <c r="D13" s="13">
        <f>IF(C13="", "", C13/'Basic Data Entry Sheet'!$I$2*100)</f>
        <v>20</v>
      </c>
      <c r="E13" s="13" t="str">
        <f>IF(D13="", "", IF(D13&lt;='Basic Data Entry Sheet'!$G$25, 'Basic Data Entry Sheet'!$E$25, IF(D13&lt;='Basic Data Entry Sheet'!$G$24, 'Basic Data Entry Sheet'!$E$24, IF(D13&lt;='Basic Data Entry Sheet'!$G$23, 'Basic Data Entry Sheet'!$E$23, IF(D13&lt;='Basic Data Entry Sheet'!$G$22, 'Basic Data Entry Sheet'!$E$22, IF(D13&lt;='Basic Data Entry Sheet'!$G$21, 'Basic Data Entry Sheet'!$E$21, IF(D13&lt;='Basic Data Entry Sheet'!$G$20, 'Basic Data Entry Sheet'!$E$20, IF(D13&lt;='Basic Data Entry Sheet'!$G$19, 'Basic Data Entry Sheet'!$E$19, 'Basic Data Entry Sheet'!$E$18))))))))</f>
        <v>E</v>
      </c>
      <c r="F13" s="13">
        <f>IF('Basic Data Entry Sheet'!F36="", "", 'Basic Data Entry Sheet'!F36)</f>
        <v>12</v>
      </c>
      <c r="G13" s="13">
        <f>IF(F13="", "", F13/'Basic Data Entry Sheet'!$I$3*100)</f>
        <v>18.461538461538463</v>
      </c>
      <c r="H13" s="13" t="str">
        <f>IF(G13="", "", IF(G13&lt;='Basic Data Entry Sheet'!$G$25, 'Basic Data Entry Sheet'!$E$25, IF(G13&lt;='Basic Data Entry Sheet'!$G$24, 'Basic Data Entry Sheet'!$E$24, IF(G13&lt;='Basic Data Entry Sheet'!$G$23, 'Basic Data Entry Sheet'!$E$23, IF(G13&lt;='Basic Data Entry Sheet'!$G$22, 'Basic Data Entry Sheet'!$E$22, IF(G13&lt;='Basic Data Entry Sheet'!$G$21, 'Basic Data Entry Sheet'!$E$21, IF(G13&lt;='Basic Data Entry Sheet'!$G$20, 'Basic Data Entry Sheet'!$E$20, IF(G13&lt;='Basic Data Entry Sheet'!$G$19, 'Basic Data Entry Sheet'!$E$19, 'Basic Data Entry Sheet'!$E$18))))))))</f>
        <v>E</v>
      </c>
      <c r="I13" s="13">
        <f>IF('Basic Data Entry Sheet'!G36="", "", 'Basic Data Entry Sheet'!G36)</f>
        <v>17</v>
      </c>
      <c r="J13" s="13">
        <f>IF(I13="", "", I13/'Basic Data Entry Sheet'!$I$4*100)</f>
        <v>21.25</v>
      </c>
      <c r="K13" s="13" t="str">
        <f>IF(J13="", "", IF(J13&lt;='Basic Data Entry Sheet'!$G$25, 'Basic Data Entry Sheet'!$E$25, IF(J13&lt;='Basic Data Entry Sheet'!$G$24, 'Basic Data Entry Sheet'!$E$24, IF(J13&lt;='Basic Data Entry Sheet'!$G$23, 'Basic Data Entry Sheet'!$E$23, IF(J13&lt;='Basic Data Entry Sheet'!$G$22, 'Basic Data Entry Sheet'!$E$22, IF(J13&lt;='Basic Data Entry Sheet'!$G$21, 'Basic Data Entry Sheet'!$E$21, IF(J13&lt;='Basic Data Entry Sheet'!$G$20, 'Basic Data Entry Sheet'!$E$20, IF(J13&lt;='Basic Data Entry Sheet'!$G$19, 'Basic Data Entry Sheet'!$E$19, 'Basic Data Entry Sheet'!$E$18))))))))</f>
        <v>E</v>
      </c>
      <c r="L13" s="13">
        <f>IF('Basic Data Entry Sheet'!H36="", "", 'Basic Data Entry Sheet'!H36)</f>
        <v>16</v>
      </c>
      <c r="M13" s="13">
        <f>IF(L13="", "", L13/'Basic Data Entry Sheet'!$I$5*100)</f>
        <v>20</v>
      </c>
      <c r="N13" s="13" t="str">
        <f>IF(M13="", "", IF(M13&lt;='Basic Data Entry Sheet'!$G$25, 'Basic Data Entry Sheet'!$E$25, IF(M13&lt;='Basic Data Entry Sheet'!$G$24, 'Basic Data Entry Sheet'!$E$24, IF(M13&lt;='Basic Data Entry Sheet'!$G$23, 'Basic Data Entry Sheet'!$E$23, IF(M13&lt;='Basic Data Entry Sheet'!$G$22, 'Basic Data Entry Sheet'!$E$22, IF(M13&lt;='Basic Data Entry Sheet'!$G$21, 'Basic Data Entry Sheet'!$E$21, IF(M13&lt;='Basic Data Entry Sheet'!$G$20, 'Basic Data Entry Sheet'!$E$20, IF(M13&lt;='Basic Data Entry Sheet'!$G$19, 'Basic Data Entry Sheet'!$E$19, 'Basic Data Entry Sheet'!$E$18))))))))</f>
        <v>E</v>
      </c>
      <c r="O13" s="13">
        <f>IF('Basic Data Entry Sheet'!I36="", "", 'Basic Data Entry Sheet'!I36)</f>
        <v>0</v>
      </c>
      <c r="P13" s="13">
        <f>IF(O13="", "", O13/'Basic Data Entry Sheet'!$I$6*100)</f>
        <v>0</v>
      </c>
      <c r="Q13" s="13" t="str">
        <f>IF(P13="", "", IF(P13&lt;='Basic Data Entry Sheet'!$G$25, 'Basic Data Entry Sheet'!$E$25, IF(P13&lt;='Basic Data Entry Sheet'!$G$24, 'Basic Data Entry Sheet'!$E$24, IF(P13&lt;='Basic Data Entry Sheet'!$G$23, 'Basic Data Entry Sheet'!$E$23, IF(P13&lt;='Basic Data Entry Sheet'!$G$22, 'Basic Data Entry Sheet'!$E$22, IF(P13&lt;='Basic Data Entry Sheet'!$G$21, 'Basic Data Entry Sheet'!$E$21, IF(P13&lt;='Basic Data Entry Sheet'!$G$20, 'Basic Data Entry Sheet'!$E$20, IF(P13&lt;='Basic Data Entry Sheet'!$G$19, 'Basic Data Entry Sheet'!$E$19, 'Basic Data Entry Sheet'!$E$18))))))))</f>
        <v>E</v>
      </c>
      <c r="R13" s="13">
        <f>IF('Basic Data Entry Sheet'!J36="", "", 'Basic Data Entry Sheet'!J36)</f>
        <v>21</v>
      </c>
      <c r="S13" s="13">
        <f>IF(R13="", "", R13/'Basic Data Entry Sheet'!$I$7*100)</f>
        <v>26.25</v>
      </c>
      <c r="T13" s="13" t="str">
        <f>IF(S13="", "", IF(S13&lt;='Basic Data Entry Sheet'!$G$25, 'Basic Data Entry Sheet'!$E$25, IF(S13&lt;='Basic Data Entry Sheet'!$G$24, 'Basic Data Entry Sheet'!$E$24, IF(S13&lt;='Basic Data Entry Sheet'!$G$23, 'Basic Data Entry Sheet'!$E$23, IF(S13&lt;='Basic Data Entry Sheet'!$G$22, 'Basic Data Entry Sheet'!$E$22, IF(S13&lt;='Basic Data Entry Sheet'!$G$21, 'Basic Data Entry Sheet'!$E$21, IF(S13&lt;='Basic Data Entry Sheet'!$G$20, 'Basic Data Entry Sheet'!$E$20, IF(S13&lt;='Basic Data Entry Sheet'!$G$19, 'Basic Data Entry Sheet'!$E$19, 'Basic Data Entry Sheet'!$E$18))))))))</f>
        <v>E</v>
      </c>
      <c r="U13" s="13">
        <f>IF('Basic Data Entry Sheet'!K36="", "", 'Basic Data Entry Sheet'!K36)</f>
        <v>5</v>
      </c>
      <c r="V13" s="13">
        <f>IF(U13="", "", U13/'Basic Data Entry Sheet'!$I$8*100)</f>
        <v>6.25</v>
      </c>
      <c r="W13" s="13" t="str">
        <f>IF(V13="", "", IF(V13&lt;='Basic Data Entry Sheet'!$G$25, 'Basic Data Entry Sheet'!$E$25, IF(V13&lt;='Basic Data Entry Sheet'!$G$24, 'Basic Data Entry Sheet'!$E$24, IF(V13&lt;='Basic Data Entry Sheet'!$G$23, 'Basic Data Entry Sheet'!$E$23, IF(V13&lt;='Basic Data Entry Sheet'!$G$22, 'Basic Data Entry Sheet'!$E$22, IF(V13&lt;='Basic Data Entry Sheet'!$G$21, 'Basic Data Entry Sheet'!$E$21, IF(V13&lt;='Basic Data Entry Sheet'!$G$20, 'Basic Data Entry Sheet'!$E$20, IF(V13&lt;='Basic Data Entry Sheet'!$G$19, 'Basic Data Entry Sheet'!$E$19, 'Basic Data Entry Sheet'!$E$18))))))))</f>
        <v>E</v>
      </c>
      <c r="X13" s="13">
        <f>IF('Basic Data Entry Sheet'!L36="", "", 'Basic Data Entry Sheet'!L36)</f>
        <v>5</v>
      </c>
      <c r="Y13" s="13">
        <f>IF(X13="", "", X13/'Basic Data Entry Sheet'!$I$9*100)</f>
        <v>10</v>
      </c>
      <c r="Z13" s="13" t="str">
        <f>IF(Y13="", "", IF(Y13&lt;='Basic Data Entry Sheet'!$G$25, 'Basic Data Entry Sheet'!$E$25, IF(Y13&lt;='Basic Data Entry Sheet'!$G$24, 'Basic Data Entry Sheet'!$E$24, IF(Y13&lt;='Basic Data Entry Sheet'!$G$23, 'Basic Data Entry Sheet'!$E$23, IF(Y13&lt;='Basic Data Entry Sheet'!$G$22, 'Basic Data Entry Sheet'!$E$22, IF(Y13&lt;='Basic Data Entry Sheet'!$G$21, 'Basic Data Entry Sheet'!$E$21, IF(Y13&lt;='Basic Data Entry Sheet'!$G$20, 'Basic Data Entry Sheet'!$E$20, IF(Y13&lt;='Basic Data Entry Sheet'!$G$19, 'Basic Data Entry Sheet'!$E$19, 'Basic Data Entry Sheet'!$E$18))))))))</f>
        <v>E</v>
      </c>
      <c r="AA13" s="13">
        <f>IF('Basic Data Entry Sheet'!M36="", "", 'Basic Data Entry Sheet'!M36)</f>
        <v>0</v>
      </c>
      <c r="AB13" s="13">
        <f>IF(AA13="", "", AA13/'Basic Data Entry Sheet'!$I$10*100)</f>
        <v>0</v>
      </c>
      <c r="AC13" s="13" t="str">
        <f>IF(AB13="", "", IF(AB13&lt;='Basic Data Entry Sheet'!$G$25, 'Basic Data Entry Sheet'!$E$25, IF(AB13&lt;='Basic Data Entry Sheet'!$G$24, 'Basic Data Entry Sheet'!$E$24, IF(AB13&lt;='Basic Data Entry Sheet'!$G$23, 'Basic Data Entry Sheet'!$E$23, IF(AB13&lt;='Basic Data Entry Sheet'!$G$22, 'Basic Data Entry Sheet'!$E$22, IF(AB13&lt;='Basic Data Entry Sheet'!$G$21, 'Basic Data Entry Sheet'!$E$21, IF(AB13&lt;='Basic Data Entry Sheet'!$G$20, 'Basic Data Entry Sheet'!$E$20, IF(AB13&lt;='Basic Data Entry Sheet'!$G$19, 'Basic Data Entry Sheet'!$E$19, 'Basic Data Entry Sheet'!$E$18))))))))</f>
        <v>E</v>
      </c>
      <c r="AD13" s="13">
        <f>IF('Basic Data Entry Sheet'!N36="", "", 'Basic Data Entry Sheet'!N36)</f>
        <v>18</v>
      </c>
      <c r="AE13" s="13">
        <f>IF(AD13="", "", AD13/'Basic Data Entry Sheet'!$I$11*100)</f>
        <v>36</v>
      </c>
      <c r="AF13" s="13" t="str">
        <f>IF(AE13="", "", IF(AE13&lt;='Basic Data Entry Sheet'!$G$25, 'Basic Data Entry Sheet'!$E$25, IF(AE13&lt;='Basic Data Entry Sheet'!$G$24, 'Basic Data Entry Sheet'!$E$24, IF(AE13&lt;='Basic Data Entry Sheet'!$G$23, 'Basic Data Entry Sheet'!$E$23, IF(AE13&lt;='Basic Data Entry Sheet'!$G$22, 'Basic Data Entry Sheet'!$E$22, IF(AE13&lt;='Basic Data Entry Sheet'!$G$21, 'Basic Data Entry Sheet'!$E$21, IF(AE13&lt;='Basic Data Entry Sheet'!$G$20, 'Basic Data Entry Sheet'!$E$20, IF(AE13&lt;='Basic Data Entry Sheet'!$G$19, 'Basic Data Entry Sheet'!$E$19, 'Basic Data Entry Sheet'!$E$18))))))))</f>
        <v>D</v>
      </c>
      <c r="AG13" s="13">
        <f>IF('Basic Data Entry Sheet'!O36="", "", 'Basic Data Entry Sheet'!O36)</f>
        <v>19</v>
      </c>
      <c r="AH13" s="13">
        <f>IF(AG13="", "", AG13/'Basic Data Entry Sheet'!$I$12*100)</f>
        <v>38</v>
      </c>
      <c r="AI13" s="13" t="str">
        <f>IF(AH13="", "", IF(AH13&lt;='Basic Data Entry Sheet'!$G$25, 'Basic Data Entry Sheet'!$E$25, IF(AH13&lt;='Basic Data Entry Sheet'!$G$24, 'Basic Data Entry Sheet'!$E$24, IF(AH13&lt;='Basic Data Entry Sheet'!$G$23, 'Basic Data Entry Sheet'!$E$23, IF(AH13&lt;='Basic Data Entry Sheet'!$G$22, 'Basic Data Entry Sheet'!$E$22, IF(AH13&lt;='Basic Data Entry Sheet'!$G$21, 'Basic Data Entry Sheet'!$E$21, IF(AH13&lt;='Basic Data Entry Sheet'!$G$20, 'Basic Data Entry Sheet'!$E$20, IF(AH13&lt;='Basic Data Entry Sheet'!$G$19, 'Basic Data Entry Sheet'!$E$19, 'Basic Data Entry Sheet'!$E$18))))))))</f>
        <v>D</v>
      </c>
      <c r="AJ13" s="6">
        <f t="shared" si="1"/>
        <v>114</v>
      </c>
      <c r="AK13" s="6">
        <f t="shared" si="2"/>
        <v>17.142857142857142</v>
      </c>
      <c r="AL13" s="6" t="str">
        <f>IF(AK13="", "", IF(AK13&lt;='Basic Data Entry Sheet'!$G$25, 'Basic Data Entry Sheet'!$E$25, IF(AK13&lt;='Basic Data Entry Sheet'!$G$24, 'Basic Data Entry Sheet'!$E$24, IF(AK13&lt;='Basic Data Entry Sheet'!$G$23, 'Basic Data Entry Sheet'!$E$23, IF(AK13&lt;='Basic Data Entry Sheet'!$G$22, 'Basic Data Entry Sheet'!$E$22, IF(AK13&lt;='Basic Data Entry Sheet'!$G$21, 'Basic Data Entry Sheet'!$E$21, IF(AK13&lt;='Basic Data Entry Sheet'!$G$20, 'Basic Data Entry Sheet'!$E$20, IF(AK13&lt;='Basic Data Entry Sheet'!$G$19, 'Basic Data Entry Sheet'!$E$19, 'Basic Data Entry Sheet'!$E$18))))))))</f>
        <v>E</v>
      </c>
      <c r="AM13" s="6">
        <f t="shared" si="3"/>
        <v>15</v>
      </c>
      <c r="AN13" s="6">
        <f>IF('Basic Data Entry Sheet'!P36="", "", 'Basic Data Entry Sheet'!P36)</f>
        <v>163</v>
      </c>
      <c r="AO13" s="3" t="str">
        <f>IF('Basic Data Entry Sheet'!Q36="", "", 'Basic Data Entry Sheet'!Q36)</f>
        <v/>
      </c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>
      <c r="A14" s="5">
        <f>'Basic Data Entry Sheet'!C37</f>
        <v>1005</v>
      </c>
      <c r="B14" s="5" t="str">
        <f>'Basic Data Entry Sheet'!D37</f>
        <v>JASHANPREET KAUR</v>
      </c>
      <c r="C14" s="13">
        <f>IF('Basic Data Entry Sheet'!E37="", "", 'Basic Data Entry Sheet'!E37)</f>
        <v>14</v>
      </c>
      <c r="D14" s="13">
        <f>IF(C14="", "", C14/'Basic Data Entry Sheet'!$I$2*100)</f>
        <v>21.53846153846154</v>
      </c>
      <c r="E14" s="13" t="str">
        <f>IF(D14="", "", IF(D14&lt;='Basic Data Entry Sheet'!$G$25, 'Basic Data Entry Sheet'!$E$25, IF(D14&lt;='Basic Data Entry Sheet'!$G$24, 'Basic Data Entry Sheet'!$E$24, IF(D14&lt;='Basic Data Entry Sheet'!$G$23, 'Basic Data Entry Sheet'!$E$23, IF(D14&lt;='Basic Data Entry Sheet'!$G$22, 'Basic Data Entry Sheet'!$E$22, IF(D14&lt;='Basic Data Entry Sheet'!$G$21, 'Basic Data Entry Sheet'!$E$21, IF(D14&lt;='Basic Data Entry Sheet'!$G$20, 'Basic Data Entry Sheet'!$E$20, IF(D14&lt;='Basic Data Entry Sheet'!$G$19, 'Basic Data Entry Sheet'!$E$19, 'Basic Data Entry Sheet'!$E$18))))))))</f>
        <v>E</v>
      </c>
      <c r="F14" s="13">
        <f>IF('Basic Data Entry Sheet'!F37="", "", 'Basic Data Entry Sheet'!F37)</f>
        <v>23</v>
      </c>
      <c r="G14" s="13">
        <f>IF(F14="", "", F14/'Basic Data Entry Sheet'!$I$3*100)</f>
        <v>35.384615384615387</v>
      </c>
      <c r="H14" s="13" t="str">
        <f>IF(G14="", "", IF(G14&lt;='Basic Data Entry Sheet'!$G$25, 'Basic Data Entry Sheet'!$E$25, IF(G14&lt;='Basic Data Entry Sheet'!$G$24, 'Basic Data Entry Sheet'!$E$24, IF(G14&lt;='Basic Data Entry Sheet'!$G$23, 'Basic Data Entry Sheet'!$E$23, IF(G14&lt;='Basic Data Entry Sheet'!$G$22, 'Basic Data Entry Sheet'!$E$22, IF(G14&lt;='Basic Data Entry Sheet'!$G$21, 'Basic Data Entry Sheet'!$E$21, IF(G14&lt;='Basic Data Entry Sheet'!$G$20, 'Basic Data Entry Sheet'!$E$20, IF(G14&lt;='Basic Data Entry Sheet'!$G$19, 'Basic Data Entry Sheet'!$E$19, 'Basic Data Entry Sheet'!$E$18))))))))</f>
        <v>D</v>
      </c>
      <c r="I14" s="13">
        <f>IF('Basic Data Entry Sheet'!G37="", "", 'Basic Data Entry Sheet'!G37)</f>
        <v>21</v>
      </c>
      <c r="J14" s="13">
        <f>IF(I14="", "", I14/'Basic Data Entry Sheet'!$I$4*100)</f>
        <v>26.25</v>
      </c>
      <c r="K14" s="13" t="str">
        <f>IF(J14="", "", IF(J14&lt;='Basic Data Entry Sheet'!$G$25, 'Basic Data Entry Sheet'!$E$25, IF(J14&lt;='Basic Data Entry Sheet'!$G$24, 'Basic Data Entry Sheet'!$E$24, IF(J14&lt;='Basic Data Entry Sheet'!$G$23, 'Basic Data Entry Sheet'!$E$23, IF(J14&lt;='Basic Data Entry Sheet'!$G$22, 'Basic Data Entry Sheet'!$E$22, IF(J14&lt;='Basic Data Entry Sheet'!$G$21, 'Basic Data Entry Sheet'!$E$21, IF(J14&lt;='Basic Data Entry Sheet'!$G$20, 'Basic Data Entry Sheet'!$E$20, IF(J14&lt;='Basic Data Entry Sheet'!$G$19, 'Basic Data Entry Sheet'!$E$19, 'Basic Data Entry Sheet'!$E$18))))))))</f>
        <v>E</v>
      </c>
      <c r="L14" s="13">
        <f>IF('Basic Data Entry Sheet'!H37="", "", 'Basic Data Entry Sheet'!H37)</f>
        <v>25</v>
      </c>
      <c r="M14" s="13">
        <f>IF(L14="", "", L14/'Basic Data Entry Sheet'!$I$5*100)</f>
        <v>31.25</v>
      </c>
      <c r="N14" s="13" t="str">
        <f>IF(M14="", "", IF(M14&lt;='Basic Data Entry Sheet'!$G$25, 'Basic Data Entry Sheet'!$E$25, IF(M14&lt;='Basic Data Entry Sheet'!$G$24, 'Basic Data Entry Sheet'!$E$24, IF(M14&lt;='Basic Data Entry Sheet'!$G$23, 'Basic Data Entry Sheet'!$E$23, IF(M14&lt;='Basic Data Entry Sheet'!$G$22, 'Basic Data Entry Sheet'!$E$22, IF(M14&lt;='Basic Data Entry Sheet'!$G$21, 'Basic Data Entry Sheet'!$E$21, IF(M14&lt;='Basic Data Entry Sheet'!$G$20, 'Basic Data Entry Sheet'!$E$20, IF(M14&lt;='Basic Data Entry Sheet'!$G$19, 'Basic Data Entry Sheet'!$E$19, 'Basic Data Entry Sheet'!$E$18))))))))</f>
        <v>E</v>
      </c>
      <c r="O14" s="13">
        <f>IF('Basic Data Entry Sheet'!I37="", "", 'Basic Data Entry Sheet'!I37)</f>
        <v>3</v>
      </c>
      <c r="P14" s="13">
        <f>IF(O14="", "", O14/'Basic Data Entry Sheet'!$I$6*100)</f>
        <v>3.75</v>
      </c>
      <c r="Q14" s="13" t="str">
        <f>IF(P14="", "", IF(P14&lt;='Basic Data Entry Sheet'!$G$25, 'Basic Data Entry Sheet'!$E$25, IF(P14&lt;='Basic Data Entry Sheet'!$G$24, 'Basic Data Entry Sheet'!$E$24, IF(P14&lt;='Basic Data Entry Sheet'!$G$23, 'Basic Data Entry Sheet'!$E$23, IF(P14&lt;='Basic Data Entry Sheet'!$G$22, 'Basic Data Entry Sheet'!$E$22, IF(P14&lt;='Basic Data Entry Sheet'!$G$21, 'Basic Data Entry Sheet'!$E$21, IF(P14&lt;='Basic Data Entry Sheet'!$G$20, 'Basic Data Entry Sheet'!$E$20, IF(P14&lt;='Basic Data Entry Sheet'!$G$19, 'Basic Data Entry Sheet'!$E$19, 'Basic Data Entry Sheet'!$E$18))))))))</f>
        <v>E</v>
      </c>
      <c r="R14" s="13">
        <f>IF('Basic Data Entry Sheet'!J37="", "", 'Basic Data Entry Sheet'!J37)</f>
        <v>35</v>
      </c>
      <c r="S14" s="13">
        <f>IF(R14="", "", R14/'Basic Data Entry Sheet'!$I$7*100)</f>
        <v>43.75</v>
      </c>
      <c r="T14" s="13" t="str">
        <f>IF(S14="", "", IF(S14&lt;='Basic Data Entry Sheet'!$G$25, 'Basic Data Entry Sheet'!$E$25, IF(S14&lt;='Basic Data Entry Sheet'!$G$24, 'Basic Data Entry Sheet'!$E$24, IF(S14&lt;='Basic Data Entry Sheet'!$G$23, 'Basic Data Entry Sheet'!$E$23, IF(S14&lt;='Basic Data Entry Sheet'!$G$22, 'Basic Data Entry Sheet'!$E$22, IF(S14&lt;='Basic Data Entry Sheet'!$G$21, 'Basic Data Entry Sheet'!$E$21, IF(S14&lt;='Basic Data Entry Sheet'!$G$20, 'Basic Data Entry Sheet'!$E$20, IF(S14&lt;='Basic Data Entry Sheet'!$G$19, 'Basic Data Entry Sheet'!$E$19, 'Basic Data Entry Sheet'!$E$18))))))))</f>
        <v>C</v>
      </c>
      <c r="U14" s="13">
        <f>IF('Basic Data Entry Sheet'!K37="", "", 'Basic Data Entry Sheet'!K37)</f>
        <v>10</v>
      </c>
      <c r="V14" s="13">
        <f>IF(U14="", "", U14/'Basic Data Entry Sheet'!$I$8*100)</f>
        <v>12.5</v>
      </c>
      <c r="W14" s="13" t="str">
        <f>IF(V14="", "", IF(V14&lt;='Basic Data Entry Sheet'!$G$25, 'Basic Data Entry Sheet'!$E$25, IF(V14&lt;='Basic Data Entry Sheet'!$G$24, 'Basic Data Entry Sheet'!$E$24, IF(V14&lt;='Basic Data Entry Sheet'!$G$23, 'Basic Data Entry Sheet'!$E$23, IF(V14&lt;='Basic Data Entry Sheet'!$G$22, 'Basic Data Entry Sheet'!$E$22, IF(V14&lt;='Basic Data Entry Sheet'!$G$21, 'Basic Data Entry Sheet'!$E$21, IF(V14&lt;='Basic Data Entry Sheet'!$G$20, 'Basic Data Entry Sheet'!$E$20, IF(V14&lt;='Basic Data Entry Sheet'!$G$19, 'Basic Data Entry Sheet'!$E$19, 'Basic Data Entry Sheet'!$E$18))))))))</f>
        <v>E</v>
      </c>
      <c r="X14" s="13">
        <f>IF('Basic Data Entry Sheet'!L37="", "", 'Basic Data Entry Sheet'!L37)</f>
        <v>26</v>
      </c>
      <c r="Y14" s="13">
        <f>IF(X14="", "", X14/'Basic Data Entry Sheet'!$I$9*100)</f>
        <v>52</v>
      </c>
      <c r="Z14" s="13" t="str">
        <f>IF(Y14="", "", IF(Y14&lt;='Basic Data Entry Sheet'!$G$25, 'Basic Data Entry Sheet'!$E$25, IF(Y14&lt;='Basic Data Entry Sheet'!$G$24, 'Basic Data Entry Sheet'!$E$24, IF(Y14&lt;='Basic Data Entry Sheet'!$G$23, 'Basic Data Entry Sheet'!$E$23, IF(Y14&lt;='Basic Data Entry Sheet'!$G$22, 'Basic Data Entry Sheet'!$E$22, IF(Y14&lt;='Basic Data Entry Sheet'!$G$21, 'Basic Data Entry Sheet'!$E$21, IF(Y14&lt;='Basic Data Entry Sheet'!$G$20, 'Basic Data Entry Sheet'!$E$20, IF(Y14&lt;='Basic Data Entry Sheet'!$G$19, 'Basic Data Entry Sheet'!$E$19, 'Basic Data Entry Sheet'!$E$18))))))))</f>
        <v>C+</v>
      </c>
      <c r="AA14" s="13">
        <f>IF('Basic Data Entry Sheet'!M37="", "", 'Basic Data Entry Sheet'!M37)</f>
        <v>4</v>
      </c>
      <c r="AB14" s="13">
        <f>IF(AA14="", "", AA14/'Basic Data Entry Sheet'!$I$10*100)</f>
        <v>8</v>
      </c>
      <c r="AC14" s="13" t="str">
        <f>IF(AB14="", "", IF(AB14&lt;='Basic Data Entry Sheet'!$G$25, 'Basic Data Entry Sheet'!$E$25, IF(AB14&lt;='Basic Data Entry Sheet'!$G$24, 'Basic Data Entry Sheet'!$E$24, IF(AB14&lt;='Basic Data Entry Sheet'!$G$23, 'Basic Data Entry Sheet'!$E$23, IF(AB14&lt;='Basic Data Entry Sheet'!$G$22, 'Basic Data Entry Sheet'!$E$22, IF(AB14&lt;='Basic Data Entry Sheet'!$G$21, 'Basic Data Entry Sheet'!$E$21, IF(AB14&lt;='Basic Data Entry Sheet'!$G$20, 'Basic Data Entry Sheet'!$E$20, IF(AB14&lt;='Basic Data Entry Sheet'!$G$19, 'Basic Data Entry Sheet'!$E$19, 'Basic Data Entry Sheet'!$E$18))))))))</f>
        <v>E</v>
      </c>
      <c r="AD14" s="13">
        <f>IF('Basic Data Entry Sheet'!N37="", "", 'Basic Data Entry Sheet'!N37)</f>
        <v>0</v>
      </c>
      <c r="AE14" s="13">
        <f>IF(AD14="", "", AD14/'Basic Data Entry Sheet'!$I$11*100)</f>
        <v>0</v>
      </c>
      <c r="AF14" s="13" t="str">
        <f>IF(AE14="", "", IF(AE14&lt;='Basic Data Entry Sheet'!$G$25, 'Basic Data Entry Sheet'!$E$25, IF(AE14&lt;='Basic Data Entry Sheet'!$G$24, 'Basic Data Entry Sheet'!$E$24, IF(AE14&lt;='Basic Data Entry Sheet'!$G$23, 'Basic Data Entry Sheet'!$E$23, IF(AE14&lt;='Basic Data Entry Sheet'!$G$22, 'Basic Data Entry Sheet'!$E$22, IF(AE14&lt;='Basic Data Entry Sheet'!$G$21, 'Basic Data Entry Sheet'!$E$21, IF(AE14&lt;='Basic Data Entry Sheet'!$G$20, 'Basic Data Entry Sheet'!$E$20, IF(AE14&lt;='Basic Data Entry Sheet'!$G$19, 'Basic Data Entry Sheet'!$E$19, 'Basic Data Entry Sheet'!$E$18))))))))</f>
        <v>E</v>
      </c>
      <c r="AG14" s="13">
        <f>IF('Basic Data Entry Sheet'!O37="", "", 'Basic Data Entry Sheet'!O37)</f>
        <v>24</v>
      </c>
      <c r="AH14" s="13">
        <f>IF(AG14="", "", AG14/'Basic Data Entry Sheet'!$I$12*100)</f>
        <v>48</v>
      </c>
      <c r="AI14" s="13" t="str">
        <f>IF(AH14="", "", IF(AH14&lt;='Basic Data Entry Sheet'!$G$25, 'Basic Data Entry Sheet'!$E$25, IF(AH14&lt;='Basic Data Entry Sheet'!$G$24, 'Basic Data Entry Sheet'!$E$24, IF(AH14&lt;='Basic Data Entry Sheet'!$G$23, 'Basic Data Entry Sheet'!$E$23, IF(AH14&lt;='Basic Data Entry Sheet'!$G$22, 'Basic Data Entry Sheet'!$E$22, IF(AH14&lt;='Basic Data Entry Sheet'!$G$21, 'Basic Data Entry Sheet'!$E$21, IF(AH14&lt;='Basic Data Entry Sheet'!$G$20, 'Basic Data Entry Sheet'!$E$20, IF(AH14&lt;='Basic Data Entry Sheet'!$G$19, 'Basic Data Entry Sheet'!$E$19, 'Basic Data Entry Sheet'!$E$18))))))))</f>
        <v>C</v>
      </c>
      <c r="AJ14" s="6">
        <f t="shared" si="1"/>
        <v>162</v>
      </c>
      <c r="AK14" s="6">
        <f t="shared" si="2"/>
        <v>24.360902255639097</v>
      </c>
      <c r="AL14" s="6" t="str">
        <f>IF(AK14="", "", IF(AK14&lt;='Basic Data Entry Sheet'!$G$25, 'Basic Data Entry Sheet'!$E$25, IF(AK14&lt;='Basic Data Entry Sheet'!$G$24, 'Basic Data Entry Sheet'!$E$24, IF(AK14&lt;='Basic Data Entry Sheet'!$G$23, 'Basic Data Entry Sheet'!$E$23, IF(AK14&lt;='Basic Data Entry Sheet'!$G$22, 'Basic Data Entry Sheet'!$E$22, IF(AK14&lt;='Basic Data Entry Sheet'!$G$21, 'Basic Data Entry Sheet'!$E$21, IF(AK14&lt;='Basic Data Entry Sheet'!$G$20, 'Basic Data Entry Sheet'!$E$20, IF(AK14&lt;='Basic Data Entry Sheet'!$G$19, 'Basic Data Entry Sheet'!$E$19, 'Basic Data Entry Sheet'!$E$18))))))))</f>
        <v>E</v>
      </c>
      <c r="AM14" s="6">
        <f t="shared" si="3"/>
        <v>9</v>
      </c>
      <c r="AN14" s="6">
        <f>IF('Basic Data Entry Sheet'!P37="", "", 'Basic Data Entry Sheet'!P37)</f>
        <v>164</v>
      </c>
      <c r="AO14" s="3" t="str">
        <f>IF('Basic Data Entry Sheet'!Q37="", "", 'Basic Data Entry Sheet'!Q37)</f>
        <v/>
      </c>
    </row>
    <row r="15" spans="1:50">
      <c r="A15" s="5">
        <f>'Basic Data Entry Sheet'!C38</f>
        <v>1006</v>
      </c>
      <c r="B15" s="5" t="str">
        <f>'Basic Data Entry Sheet'!D38</f>
        <v>JASPREET KAUR</v>
      </c>
      <c r="C15" s="13">
        <f>IF('Basic Data Entry Sheet'!E38="", "", 'Basic Data Entry Sheet'!E38)</f>
        <v>27</v>
      </c>
      <c r="D15" s="13">
        <f>IF(C15="", "", C15/'Basic Data Entry Sheet'!$I$2*100)</f>
        <v>41.53846153846154</v>
      </c>
      <c r="E15" s="13" t="str">
        <f>IF(D15="", "", IF(D15&lt;='Basic Data Entry Sheet'!$G$25, 'Basic Data Entry Sheet'!$E$25, IF(D15&lt;='Basic Data Entry Sheet'!$G$24, 'Basic Data Entry Sheet'!$E$24, IF(D15&lt;='Basic Data Entry Sheet'!$G$23, 'Basic Data Entry Sheet'!$E$23, IF(D15&lt;='Basic Data Entry Sheet'!$G$22, 'Basic Data Entry Sheet'!$E$22, IF(D15&lt;='Basic Data Entry Sheet'!$G$21, 'Basic Data Entry Sheet'!$E$21, IF(D15&lt;='Basic Data Entry Sheet'!$G$20, 'Basic Data Entry Sheet'!$E$20, IF(D15&lt;='Basic Data Entry Sheet'!$G$19, 'Basic Data Entry Sheet'!$E$19, 'Basic Data Entry Sheet'!$E$18))))))))</f>
        <v>C</v>
      </c>
      <c r="F15" s="13">
        <f>IF('Basic Data Entry Sheet'!F38="", "", 'Basic Data Entry Sheet'!F38)</f>
        <v>30</v>
      </c>
      <c r="G15" s="13">
        <f>IF(F15="", "", F15/'Basic Data Entry Sheet'!$I$3*100)</f>
        <v>46.153846153846153</v>
      </c>
      <c r="H15" s="13" t="str">
        <f>IF(G15="", "", IF(G15&lt;='Basic Data Entry Sheet'!$G$25, 'Basic Data Entry Sheet'!$E$25, IF(G15&lt;='Basic Data Entry Sheet'!$G$24, 'Basic Data Entry Sheet'!$E$24, IF(G15&lt;='Basic Data Entry Sheet'!$G$23, 'Basic Data Entry Sheet'!$E$23, IF(G15&lt;='Basic Data Entry Sheet'!$G$22, 'Basic Data Entry Sheet'!$E$22, IF(G15&lt;='Basic Data Entry Sheet'!$G$21, 'Basic Data Entry Sheet'!$E$21, IF(G15&lt;='Basic Data Entry Sheet'!$G$20, 'Basic Data Entry Sheet'!$E$20, IF(G15&lt;='Basic Data Entry Sheet'!$G$19, 'Basic Data Entry Sheet'!$E$19, 'Basic Data Entry Sheet'!$E$18))))))))</f>
        <v>C</v>
      </c>
      <c r="I15" s="13">
        <f>IF('Basic Data Entry Sheet'!G38="", "", 'Basic Data Entry Sheet'!G38)</f>
        <v>37</v>
      </c>
      <c r="J15" s="13">
        <f>IF(I15="", "", I15/'Basic Data Entry Sheet'!$I$4*100)</f>
        <v>46.25</v>
      </c>
      <c r="K15" s="13" t="str">
        <f>IF(J15="", "", IF(J15&lt;='Basic Data Entry Sheet'!$G$25, 'Basic Data Entry Sheet'!$E$25, IF(J15&lt;='Basic Data Entry Sheet'!$G$24, 'Basic Data Entry Sheet'!$E$24, IF(J15&lt;='Basic Data Entry Sheet'!$G$23, 'Basic Data Entry Sheet'!$E$23, IF(J15&lt;='Basic Data Entry Sheet'!$G$22, 'Basic Data Entry Sheet'!$E$22, IF(J15&lt;='Basic Data Entry Sheet'!$G$21, 'Basic Data Entry Sheet'!$E$21, IF(J15&lt;='Basic Data Entry Sheet'!$G$20, 'Basic Data Entry Sheet'!$E$20, IF(J15&lt;='Basic Data Entry Sheet'!$G$19, 'Basic Data Entry Sheet'!$E$19, 'Basic Data Entry Sheet'!$E$18))))))))</f>
        <v>C</v>
      </c>
      <c r="L15" s="13">
        <f>IF('Basic Data Entry Sheet'!H38="", "", 'Basic Data Entry Sheet'!H38)</f>
        <v>36</v>
      </c>
      <c r="M15" s="13">
        <f>IF(L15="", "", L15/'Basic Data Entry Sheet'!$I$5*100)</f>
        <v>45</v>
      </c>
      <c r="N15" s="13" t="str">
        <f>IF(M15="", "", IF(M15&lt;='Basic Data Entry Sheet'!$G$25, 'Basic Data Entry Sheet'!$E$25, IF(M15&lt;='Basic Data Entry Sheet'!$G$24, 'Basic Data Entry Sheet'!$E$24, IF(M15&lt;='Basic Data Entry Sheet'!$G$23, 'Basic Data Entry Sheet'!$E$23, IF(M15&lt;='Basic Data Entry Sheet'!$G$22, 'Basic Data Entry Sheet'!$E$22, IF(M15&lt;='Basic Data Entry Sheet'!$G$21, 'Basic Data Entry Sheet'!$E$21, IF(M15&lt;='Basic Data Entry Sheet'!$G$20, 'Basic Data Entry Sheet'!$E$20, IF(M15&lt;='Basic Data Entry Sheet'!$G$19, 'Basic Data Entry Sheet'!$E$19, 'Basic Data Entry Sheet'!$E$18))))))))</f>
        <v>C</v>
      </c>
      <c r="O15" s="13">
        <f>IF('Basic Data Entry Sheet'!I38="", "", 'Basic Data Entry Sheet'!I38)</f>
        <v>25</v>
      </c>
      <c r="P15" s="13">
        <f>IF(O15="", "", O15/'Basic Data Entry Sheet'!$I$6*100)</f>
        <v>31.25</v>
      </c>
      <c r="Q15" s="13" t="str">
        <f>IF(P15="", "", IF(P15&lt;='Basic Data Entry Sheet'!$G$25, 'Basic Data Entry Sheet'!$E$25, IF(P15&lt;='Basic Data Entry Sheet'!$G$24, 'Basic Data Entry Sheet'!$E$24, IF(P15&lt;='Basic Data Entry Sheet'!$G$23, 'Basic Data Entry Sheet'!$E$23, IF(P15&lt;='Basic Data Entry Sheet'!$G$22, 'Basic Data Entry Sheet'!$E$22, IF(P15&lt;='Basic Data Entry Sheet'!$G$21, 'Basic Data Entry Sheet'!$E$21, IF(P15&lt;='Basic Data Entry Sheet'!$G$20, 'Basic Data Entry Sheet'!$E$20, IF(P15&lt;='Basic Data Entry Sheet'!$G$19, 'Basic Data Entry Sheet'!$E$19, 'Basic Data Entry Sheet'!$E$18))))))))</f>
        <v>E</v>
      </c>
      <c r="R15" s="13">
        <f>IF('Basic Data Entry Sheet'!J38="", "", 'Basic Data Entry Sheet'!J38)</f>
        <v>40</v>
      </c>
      <c r="S15" s="13">
        <f>IF(R15="", "", R15/'Basic Data Entry Sheet'!$I$7*100)</f>
        <v>50</v>
      </c>
      <c r="T15" s="13" t="str">
        <f>IF(S15="", "", IF(S15&lt;='Basic Data Entry Sheet'!$G$25, 'Basic Data Entry Sheet'!$E$25, IF(S15&lt;='Basic Data Entry Sheet'!$G$24, 'Basic Data Entry Sheet'!$E$24, IF(S15&lt;='Basic Data Entry Sheet'!$G$23, 'Basic Data Entry Sheet'!$E$23, IF(S15&lt;='Basic Data Entry Sheet'!$G$22, 'Basic Data Entry Sheet'!$E$22, IF(S15&lt;='Basic Data Entry Sheet'!$G$21, 'Basic Data Entry Sheet'!$E$21, IF(S15&lt;='Basic Data Entry Sheet'!$G$20, 'Basic Data Entry Sheet'!$E$20, IF(S15&lt;='Basic Data Entry Sheet'!$G$19, 'Basic Data Entry Sheet'!$E$19, 'Basic Data Entry Sheet'!$E$18))))))))</f>
        <v>C</v>
      </c>
      <c r="U15" s="13">
        <f>IF('Basic Data Entry Sheet'!K38="", "", 'Basic Data Entry Sheet'!K38)</f>
        <v>31</v>
      </c>
      <c r="V15" s="13">
        <f>IF(U15="", "", U15/'Basic Data Entry Sheet'!$I$8*100)</f>
        <v>38.75</v>
      </c>
      <c r="W15" s="13" t="str">
        <f>IF(V15="", "", IF(V15&lt;='Basic Data Entry Sheet'!$G$25, 'Basic Data Entry Sheet'!$E$25, IF(V15&lt;='Basic Data Entry Sheet'!$G$24, 'Basic Data Entry Sheet'!$E$24, IF(V15&lt;='Basic Data Entry Sheet'!$G$23, 'Basic Data Entry Sheet'!$E$23, IF(V15&lt;='Basic Data Entry Sheet'!$G$22, 'Basic Data Entry Sheet'!$E$22, IF(V15&lt;='Basic Data Entry Sheet'!$G$21, 'Basic Data Entry Sheet'!$E$21, IF(V15&lt;='Basic Data Entry Sheet'!$G$20, 'Basic Data Entry Sheet'!$E$20, IF(V15&lt;='Basic Data Entry Sheet'!$G$19, 'Basic Data Entry Sheet'!$E$19, 'Basic Data Entry Sheet'!$E$18))))))))</f>
        <v>D</v>
      </c>
      <c r="X15" s="13">
        <f>IF('Basic Data Entry Sheet'!L38="", "", 'Basic Data Entry Sheet'!L38)</f>
        <v>35</v>
      </c>
      <c r="Y15" s="13">
        <f>IF(X15="", "", X15/'Basic Data Entry Sheet'!$I$9*100)</f>
        <v>70</v>
      </c>
      <c r="Z15" s="13" t="str">
        <f>IF(Y15="", "", IF(Y15&lt;='Basic Data Entry Sheet'!$G$25, 'Basic Data Entry Sheet'!$E$25, IF(Y15&lt;='Basic Data Entry Sheet'!$G$24, 'Basic Data Entry Sheet'!$E$24, IF(Y15&lt;='Basic Data Entry Sheet'!$G$23, 'Basic Data Entry Sheet'!$E$23, IF(Y15&lt;='Basic Data Entry Sheet'!$G$22, 'Basic Data Entry Sheet'!$E$22, IF(Y15&lt;='Basic Data Entry Sheet'!$G$21, 'Basic Data Entry Sheet'!$E$21, IF(Y15&lt;='Basic Data Entry Sheet'!$G$20, 'Basic Data Entry Sheet'!$E$20, IF(Y15&lt;='Basic Data Entry Sheet'!$G$19, 'Basic Data Entry Sheet'!$E$19, 'Basic Data Entry Sheet'!$E$18))))))))</f>
        <v>B</v>
      </c>
      <c r="AA15" s="13">
        <f>IF('Basic Data Entry Sheet'!M38="", "", 'Basic Data Entry Sheet'!M38)</f>
        <v>4</v>
      </c>
      <c r="AB15" s="13">
        <f>IF(AA15="", "", AA15/'Basic Data Entry Sheet'!$I$10*100)</f>
        <v>8</v>
      </c>
      <c r="AC15" s="13" t="str">
        <f>IF(AB15="", "", IF(AB15&lt;='Basic Data Entry Sheet'!$G$25, 'Basic Data Entry Sheet'!$E$25, IF(AB15&lt;='Basic Data Entry Sheet'!$G$24, 'Basic Data Entry Sheet'!$E$24, IF(AB15&lt;='Basic Data Entry Sheet'!$G$23, 'Basic Data Entry Sheet'!$E$23, IF(AB15&lt;='Basic Data Entry Sheet'!$G$22, 'Basic Data Entry Sheet'!$E$22, IF(AB15&lt;='Basic Data Entry Sheet'!$G$21, 'Basic Data Entry Sheet'!$E$21, IF(AB15&lt;='Basic Data Entry Sheet'!$G$20, 'Basic Data Entry Sheet'!$E$20, IF(AB15&lt;='Basic Data Entry Sheet'!$G$19, 'Basic Data Entry Sheet'!$E$19, 'Basic Data Entry Sheet'!$E$18))))))))</f>
        <v>E</v>
      </c>
      <c r="AD15" s="13">
        <f>IF('Basic Data Entry Sheet'!N38="", "", 'Basic Data Entry Sheet'!N38)</f>
        <v>0</v>
      </c>
      <c r="AE15" s="13">
        <f>IF(AD15="", "", AD15/'Basic Data Entry Sheet'!$I$11*100)</f>
        <v>0</v>
      </c>
      <c r="AF15" s="13" t="str">
        <f>IF(AE15="", "", IF(AE15&lt;='Basic Data Entry Sheet'!$G$25, 'Basic Data Entry Sheet'!$E$25, IF(AE15&lt;='Basic Data Entry Sheet'!$G$24, 'Basic Data Entry Sheet'!$E$24, IF(AE15&lt;='Basic Data Entry Sheet'!$G$23, 'Basic Data Entry Sheet'!$E$23, IF(AE15&lt;='Basic Data Entry Sheet'!$G$22, 'Basic Data Entry Sheet'!$E$22, IF(AE15&lt;='Basic Data Entry Sheet'!$G$21, 'Basic Data Entry Sheet'!$E$21, IF(AE15&lt;='Basic Data Entry Sheet'!$G$20, 'Basic Data Entry Sheet'!$E$20, IF(AE15&lt;='Basic Data Entry Sheet'!$G$19, 'Basic Data Entry Sheet'!$E$19, 'Basic Data Entry Sheet'!$E$18))))))))</f>
        <v>E</v>
      </c>
      <c r="AG15" s="13">
        <f>IF('Basic Data Entry Sheet'!O38="", "", 'Basic Data Entry Sheet'!O38)</f>
        <v>23</v>
      </c>
      <c r="AH15" s="13">
        <f>IF(AG15="", "", AG15/'Basic Data Entry Sheet'!$I$12*100)</f>
        <v>46</v>
      </c>
      <c r="AI15" s="13" t="str">
        <f>IF(AH15="", "", IF(AH15&lt;='Basic Data Entry Sheet'!$G$25, 'Basic Data Entry Sheet'!$E$25, IF(AH15&lt;='Basic Data Entry Sheet'!$G$24, 'Basic Data Entry Sheet'!$E$24, IF(AH15&lt;='Basic Data Entry Sheet'!$G$23, 'Basic Data Entry Sheet'!$E$23, IF(AH15&lt;='Basic Data Entry Sheet'!$G$22, 'Basic Data Entry Sheet'!$E$22, IF(AH15&lt;='Basic Data Entry Sheet'!$G$21, 'Basic Data Entry Sheet'!$E$21, IF(AH15&lt;='Basic Data Entry Sheet'!$G$20, 'Basic Data Entry Sheet'!$E$20, IF(AH15&lt;='Basic Data Entry Sheet'!$G$19, 'Basic Data Entry Sheet'!$E$19, 'Basic Data Entry Sheet'!$E$18))))))))</f>
        <v>C</v>
      </c>
      <c r="AJ15" s="6">
        <f t="shared" si="1"/>
        <v>258</v>
      </c>
      <c r="AK15" s="6">
        <f t="shared" si="2"/>
        <v>38.796992481203006</v>
      </c>
      <c r="AL15" s="6" t="str">
        <f>IF(AK15="", "", IF(AK15&lt;='Basic Data Entry Sheet'!$G$25, 'Basic Data Entry Sheet'!$E$25, IF(AK15&lt;='Basic Data Entry Sheet'!$G$24, 'Basic Data Entry Sheet'!$E$24, IF(AK15&lt;='Basic Data Entry Sheet'!$G$23, 'Basic Data Entry Sheet'!$E$23, IF(AK15&lt;='Basic Data Entry Sheet'!$G$22, 'Basic Data Entry Sheet'!$E$22, IF(AK15&lt;='Basic Data Entry Sheet'!$G$21, 'Basic Data Entry Sheet'!$E$21, IF(AK15&lt;='Basic Data Entry Sheet'!$G$20, 'Basic Data Entry Sheet'!$E$20, IF(AK15&lt;='Basic Data Entry Sheet'!$G$19, 'Basic Data Entry Sheet'!$E$19, 'Basic Data Entry Sheet'!$E$18))))))))</f>
        <v>D</v>
      </c>
      <c r="AM15" s="6">
        <f t="shared" si="3"/>
        <v>2</v>
      </c>
      <c r="AN15" s="6">
        <f>IF('Basic Data Entry Sheet'!P38="", "", 'Basic Data Entry Sheet'!P38)</f>
        <v>165</v>
      </c>
      <c r="AO15" s="3" t="str">
        <f>IF('Basic Data Entry Sheet'!Q38="", "", 'Basic Data Entry Sheet'!Q38)</f>
        <v/>
      </c>
    </row>
    <row r="16" spans="1:50">
      <c r="A16" s="5">
        <f>'Basic Data Entry Sheet'!C39</f>
        <v>1007</v>
      </c>
      <c r="B16" s="5" t="str">
        <f>'Basic Data Entry Sheet'!D39</f>
        <v>JASPREET KAUR</v>
      </c>
      <c r="C16" s="13">
        <f>IF('Basic Data Entry Sheet'!E39="", "", 'Basic Data Entry Sheet'!E39)</f>
        <v>19</v>
      </c>
      <c r="D16" s="13">
        <f>IF(C16="", "", C16/'Basic Data Entry Sheet'!$I$2*100)</f>
        <v>29.230769230769234</v>
      </c>
      <c r="E16" s="13" t="str">
        <f>IF(D16="", "", IF(D16&lt;='Basic Data Entry Sheet'!$G$25, 'Basic Data Entry Sheet'!$E$25, IF(D16&lt;='Basic Data Entry Sheet'!$G$24, 'Basic Data Entry Sheet'!$E$24, IF(D16&lt;='Basic Data Entry Sheet'!$G$23, 'Basic Data Entry Sheet'!$E$23, IF(D16&lt;='Basic Data Entry Sheet'!$G$22, 'Basic Data Entry Sheet'!$E$22, IF(D16&lt;='Basic Data Entry Sheet'!$G$21, 'Basic Data Entry Sheet'!$E$21, IF(D16&lt;='Basic Data Entry Sheet'!$G$20, 'Basic Data Entry Sheet'!$E$20, IF(D16&lt;='Basic Data Entry Sheet'!$G$19, 'Basic Data Entry Sheet'!$E$19, 'Basic Data Entry Sheet'!$E$18))))))))</f>
        <v>E</v>
      </c>
      <c r="F16" s="13">
        <f>IF('Basic Data Entry Sheet'!F39="", "", 'Basic Data Entry Sheet'!F39)</f>
        <v>25</v>
      </c>
      <c r="G16" s="13">
        <f>IF(F16="", "", F16/'Basic Data Entry Sheet'!$I$3*100)</f>
        <v>38.461538461538467</v>
      </c>
      <c r="H16" s="13" t="str">
        <f>IF(G16="", "", IF(G16&lt;='Basic Data Entry Sheet'!$G$25, 'Basic Data Entry Sheet'!$E$25, IF(G16&lt;='Basic Data Entry Sheet'!$G$24, 'Basic Data Entry Sheet'!$E$24, IF(G16&lt;='Basic Data Entry Sheet'!$G$23, 'Basic Data Entry Sheet'!$E$23, IF(G16&lt;='Basic Data Entry Sheet'!$G$22, 'Basic Data Entry Sheet'!$E$22, IF(G16&lt;='Basic Data Entry Sheet'!$G$21, 'Basic Data Entry Sheet'!$E$21, IF(G16&lt;='Basic Data Entry Sheet'!$G$20, 'Basic Data Entry Sheet'!$E$20, IF(G16&lt;='Basic Data Entry Sheet'!$G$19, 'Basic Data Entry Sheet'!$E$19, 'Basic Data Entry Sheet'!$E$18))))))))</f>
        <v>D</v>
      </c>
      <c r="I16" s="13">
        <f>IF('Basic Data Entry Sheet'!G39="", "", 'Basic Data Entry Sheet'!G39)</f>
        <v>34</v>
      </c>
      <c r="J16" s="13">
        <f>IF(I16="", "", I16/'Basic Data Entry Sheet'!$I$4*100)</f>
        <v>42.5</v>
      </c>
      <c r="K16" s="13" t="str">
        <f>IF(J16="", "", IF(J16&lt;='Basic Data Entry Sheet'!$G$25, 'Basic Data Entry Sheet'!$E$25, IF(J16&lt;='Basic Data Entry Sheet'!$G$24, 'Basic Data Entry Sheet'!$E$24, IF(J16&lt;='Basic Data Entry Sheet'!$G$23, 'Basic Data Entry Sheet'!$E$23, IF(J16&lt;='Basic Data Entry Sheet'!$G$22, 'Basic Data Entry Sheet'!$E$22, IF(J16&lt;='Basic Data Entry Sheet'!$G$21, 'Basic Data Entry Sheet'!$E$21, IF(J16&lt;='Basic Data Entry Sheet'!$G$20, 'Basic Data Entry Sheet'!$E$20, IF(J16&lt;='Basic Data Entry Sheet'!$G$19, 'Basic Data Entry Sheet'!$E$19, 'Basic Data Entry Sheet'!$E$18))))))))</f>
        <v>C</v>
      </c>
      <c r="L16" s="13">
        <f>IF('Basic Data Entry Sheet'!H39="", "", 'Basic Data Entry Sheet'!H39)</f>
        <v>37</v>
      </c>
      <c r="M16" s="13">
        <f>IF(L16="", "", L16/'Basic Data Entry Sheet'!$I$5*100)</f>
        <v>46.25</v>
      </c>
      <c r="N16" s="13" t="str">
        <f>IF(M16="", "", IF(M16&lt;='Basic Data Entry Sheet'!$G$25, 'Basic Data Entry Sheet'!$E$25, IF(M16&lt;='Basic Data Entry Sheet'!$G$24, 'Basic Data Entry Sheet'!$E$24, IF(M16&lt;='Basic Data Entry Sheet'!$G$23, 'Basic Data Entry Sheet'!$E$23, IF(M16&lt;='Basic Data Entry Sheet'!$G$22, 'Basic Data Entry Sheet'!$E$22, IF(M16&lt;='Basic Data Entry Sheet'!$G$21, 'Basic Data Entry Sheet'!$E$21, IF(M16&lt;='Basic Data Entry Sheet'!$G$20, 'Basic Data Entry Sheet'!$E$20, IF(M16&lt;='Basic Data Entry Sheet'!$G$19, 'Basic Data Entry Sheet'!$E$19, 'Basic Data Entry Sheet'!$E$18))))))))</f>
        <v>C</v>
      </c>
      <c r="O16" s="13">
        <f>IF('Basic Data Entry Sheet'!I39="", "", 'Basic Data Entry Sheet'!I39)</f>
        <v>29</v>
      </c>
      <c r="P16" s="13">
        <f>IF(O16="", "", O16/'Basic Data Entry Sheet'!$I$6*100)</f>
        <v>36.25</v>
      </c>
      <c r="Q16" s="13" t="str">
        <f>IF(P16="", "", IF(P16&lt;='Basic Data Entry Sheet'!$G$25, 'Basic Data Entry Sheet'!$E$25, IF(P16&lt;='Basic Data Entry Sheet'!$G$24, 'Basic Data Entry Sheet'!$E$24, IF(P16&lt;='Basic Data Entry Sheet'!$G$23, 'Basic Data Entry Sheet'!$E$23, IF(P16&lt;='Basic Data Entry Sheet'!$G$22, 'Basic Data Entry Sheet'!$E$22, IF(P16&lt;='Basic Data Entry Sheet'!$G$21, 'Basic Data Entry Sheet'!$E$21, IF(P16&lt;='Basic Data Entry Sheet'!$G$20, 'Basic Data Entry Sheet'!$E$20, IF(P16&lt;='Basic Data Entry Sheet'!$G$19, 'Basic Data Entry Sheet'!$E$19, 'Basic Data Entry Sheet'!$E$18))))))))</f>
        <v>D</v>
      </c>
      <c r="R16" s="13">
        <f>IF('Basic Data Entry Sheet'!J39="", "", 'Basic Data Entry Sheet'!J39)</f>
        <v>34</v>
      </c>
      <c r="S16" s="13">
        <f>IF(R16="", "", R16/'Basic Data Entry Sheet'!$I$7*100)</f>
        <v>42.5</v>
      </c>
      <c r="T16" s="13" t="str">
        <f>IF(S16="", "", IF(S16&lt;='Basic Data Entry Sheet'!$G$25, 'Basic Data Entry Sheet'!$E$25, IF(S16&lt;='Basic Data Entry Sheet'!$G$24, 'Basic Data Entry Sheet'!$E$24, IF(S16&lt;='Basic Data Entry Sheet'!$G$23, 'Basic Data Entry Sheet'!$E$23, IF(S16&lt;='Basic Data Entry Sheet'!$G$22, 'Basic Data Entry Sheet'!$E$22, IF(S16&lt;='Basic Data Entry Sheet'!$G$21, 'Basic Data Entry Sheet'!$E$21, IF(S16&lt;='Basic Data Entry Sheet'!$G$20, 'Basic Data Entry Sheet'!$E$20, IF(S16&lt;='Basic Data Entry Sheet'!$G$19, 'Basic Data Entry Sheet'!$E$19, 'Basic Data Entry Sheet'!$E$18))))))))</f>
        <v>C</v>
      </c>
      <c r="U16" s="13">
        <f>IF('Basic Data Entry Sheet'!K39="", "", 'Basic Data Entry Sheet'!K39)</f>
        <v>28</v>
      </c>
      <c r="V16" s="13">
        <f>IF(U16="", "", U16/'Basic Data Entry Sheet'!$I$8*100)</f>
        <v>35</v>
      </c>
      <c r="W16" s="13" t="str">
        <f>IF(V16="", "", IF(V16&lt;='Basic Data Entry Sheet'!$G$25, 'Basic Data Entry Sheet'!$E$25, IF(V16&lt;='Basic Data Entry Sheet'!$G$24, 'Basic Data Entry Sheet'!$E$24, IF(V16&lt;='Basic Data Entry Sheet'!$G$23, 'Basic Data Entry Sheet'!$E$23, IF(V16&lt;='Basic Data Entry Sheet'!$G$22, 'Basic Data Entry Sheet'!$E$22, IF(V16&lt;='Basic Data Entry Sheet'!$G$21, 'Basic Data Entry Sheet'!$E$21, IF(V16&lt;='Basic Data Entry Sheet'!$G$20, 'Basic Data Entry Sheet'!$E$20, IF(V16&lt;='Basic Data Entry Sheet'!$G$19, 'Basic Data Entry Sheet'!$E$19, 'Basic Data Entry Sheet'!$E$18))))))))</f>
        <v>D</v>
      </c>
      <c r="X16" s="13">
        <f>IF('Basic Data Entry Sheet'!L39="", "", 'Basic Data Entry Sheet'!L39)</f>
        <v>37</v>
      </c>
      <c r="Y16" s="13">
        <f>IF(X16="", "", X16/'Basic Data Entry Sheet'!$I$9*100)</f>
        <v>74</v>
      </c>
      <c r="Z16" s="13" t="str">
        <f>IF(Y16="", "", IF(Y16&lt;='Basic Data Entry Sheet'!$G$25, 'Basic Data Entry Sheet'!$E$25, IF(Y16&lt;='Basic Data Entry Sheet'!$G$24, 'Basic Data Entry Sheet'!$E$24, IF(Y16&lt;='Basic Data Entry Sheet'!$G$23, 'Basic Data Entry Sheet'!$E$23, IF(Y16&lt;='Basic Data Entry Sheet'!$G$22, 'Basic Data Entry Sheet'!$E$22, IF(Y16&lt;='Basic Data Entry Sheet'!$G$21, 'Basic Data Entry Sheet'!$E$21, IF(Y16&lt;='Basic Data Entry Sheet'!$G$20, 'Basic Data Entry Sheet'!$E$20, IF(Y16&lt;='Basic Data Entry Sheet'!$G$19, 'Basic Data Entry Sheet'!$E$19, 'Basic Data Entry Sheet'!$E$18))))))))</f>
        <v>B+</v>
      </c>
      <c r="AA16" s="13">
        <f>IF('Basic Data Entry Sheet'!M39="", "", 'Basic Data Entry Sheet'!M39)</f>
        <v>4</v>
      </c>
      <c r="AB16" s="13">
        <f>IF(AA16="", "", AA16/'Basic Data Entry Sheet'!$I$10*100)</f>
        <v>8</v>
      </c>
      <c r="AC16" s="13" t="str">
        <f>IF(AB16="", "", IF(AB16&lt;='Basic Data Entry Sheet'!$G$25, 'Basic Data Entry Sheet'!$E$25, IF(AB16&lt;='Basic Data Entry Sheet'!$G$24, 'Basic Data Entry Sheet'!$E$24, IF(AB16&lt;='Basic Data Entry Sheet'!$G$23, 'Basic Data Entry Sheet'!$E$23, IF(AB16&lt;='Basic Data Entry Sheet'!$G$22, 'Basic Data Entry Sheet'!$E$22, IF(AB16&lt;='Basic Data Entry Sheet'!$G$21, 'Basic Data Entry Sheet'!$E$21, IF(AB16&lt;='Basic Data Entry Sheet'!$G$20, 'Basic Data Entry Sheet'!$E$20, IF(AB16&lt;='Basic Data Entry Sheet'!$G$19, 'Basic Data Entry Sheet'!$E$19, 'Basic Data Entry Sheet'!$E$18))))))))</f>
        <v>E</v>
      </c>
      <c r="AD16" s="13">
        <f>IF('Basic Data Entry Sheet'!N39="", "", 'Basic Data Entry Sheet'!N39)</f>
        <v>0</v>
      </c>
      <c r="AE16" s="13">
        <f>IF(AD16="", "", AD16/'Basic Data Entry Sheet'!$I$11*100)</f>
        <v>0</v>
      </c>
      <c r="AF16" s="13" t="str">
        <f>IF(AE16="", "", IF(AE16&lt;='Basic Data Entry Sheet'!$G$25, 'Basic Data Entry Sheet'!$E$25, IF(AE16&lt;='Basic Data Entry Sheet'!$G$24, 'Basic Data Entry Sheet'!$E$24, IF(AE16&lt;='Basic Data Entry Sheet'!$G$23, 'Basic Data Entry Sheet'!$E$23, IF(AE16&lt;='Basic Data Entry Sheet'!$G$22, 'Basic Data Entry Sheet'!$E$22, IF(AE16&lt;='Basic Data Entry Sheet'!$G$21, 'Basic Data Entry Sheet'!$E$21, IF(AE16&lt;='Basic Data Entry Sheet'!$G$20, 'Basic Data Entry Sheet'!$E$20, IF(AE16&lt;='Basic Data Entry Sheet'!$G$19, 'Basic Data Entry Sheet'!$E$19, 'Basic Data Entry Sheet'!$E$18))))))))</f>
        <v>E</v>
      </c>
      <c r="AG16" s="13">
        <f>IF('Basic Data Entry Sheet'!O39="", "", 'Basic Data Entry Sheet'!O39)</f>
        <v>24</v>
      </c>
      <c r="AH16" s="13">
        <f>IF(AG16="", "", AG16/'Basic Data Entry Sheet'!$I$12*100)</f>
        <v>48</v>
      </c>
      <c r="AI16" s="13" t="str">
        <f>IF(AH16="", "", IF(AH16&lt;='Basic Data Entry Sheet'!$G$25, 'Basic Data Entry Sheet'!$E$25, IF(AH16&lt;='Basic Data Entry Sheet'!$G$24, 'Basic Data Entry Sheet'!$E$24, IF(AH16&lt;='Basic Data Entry Sheet'!$G$23, 'Basic Data Entry Sheet'!$E$23, IF(AH16&lt;='Basic Data Entry Sheet'!$G$22, 'Basic Data Entry Sheet'!$E$22, IF(AH16&lt;='Basic Data Entry Sheet'!$G$21, 'Basic Data Entry Sheet'!$E$21, IF(AH16&lt;='Basic Data Entry Sheet'!$G$20, 'Basic Data Entry Sheet'!$E$20, IF(AH16&lt;='Basic Data Entry Sheet'!$G$19, 'Basic Data Entry Sheet'!$E$19, 'Basic Data Entry Sheet'!$E$18))))))))</f>
        <v>C</v>
      </c>
      <c r="AJ16" s="6">
        <f t="shared" si="1"/>
        <v>246</v>
      </c>
      <c r="AK16" s="6">
        <f t="shared" si="2"/>
        <v>36.992481203007522</v>
      </c>
      <c r="AL16" s="6" t="str">
        <f>IF(AK16="", "", IF(AK16&lt;='Basic Data Entry Sheet'!$G$25, 'Basic Data Entry Sheet'!$E$25, IF(AK16&lt;='Basic Data Entry Sheet'!$G$24, 'Basic Data Entry Sheet'!$E$24, IF(AK16&lt;='Basic Data Entry Sheet'!$G$23, 'Basic Data Entry Sheet'!$E$23, IF(AK16&lt;='Basic Data Entry Sheet'!$G$22, 'Basic Data Entry Sheet'!$E$22, IF(AK16&lt;='Basic Data Entry Sheet'!$G$21, 'Basic Data Entry Sheet'!$E$21, IF(AK16&lt;='Basic Data Entry Sheet'!$G$20, 'Basic Data Entry Sheet'!$E$20, IF(AK16&lt;='Basic Data Entry Sheet'!$G$19, 'Basic Data Entry Sheet'!$E$19, 'Basic Data Entry Sheet'!$E$18))))))))</f>
        <v>D</v>
      </c>
      <c r="AM16" s="6">
        <f t="shared" si="3"/>
        <v>4</v>
      </c>
      <c r="AN16" s="6">
        <f>IF('Basic Data Entry Sheet'!P39="", "", 'Basic Data Entry Sheet'!P39)</f>
        <v>166</v>
      </c>
      <c r="AO16" s="3" t="str">
        <f>IF('Basic Data Entry Sheet'!Q39="", "", 'Basic Data Entry Sheet'!Q39)</f>
        <v/>
      </c>
    </row>
    <row r="17" spans="1:41">
      <c r="A17" s="5">
        <f>'Basic Data Entry Sheet'!C40</f>
        <v>1008</v>
      </c>
      <c r="B17" s="5" t="str">
        <f>'Basic Data Entry Sheet'!D40</f>
        <v>MANPREET KAUR</v>
      </c>
      <c r="C17" s="13">
        <f>IF('Basic Data Entry Sheet'!E40="", "", 'Basic Data Entry Sheet'!E40)</f>
        <v>14</v>
      </c>
      <c r="D17" s="13">
        <f>IF(C17="", "", C17/'Basic Data Entry Sheet'!$I$2*100)</f>
        <v>21.53846153846154</v>
      </c>
      <c r="E17" s="13" t="str">
        <f>IF(D17="", "", IF(D17&lt;='Basic Data Entry Sheet'!$G$25, 'Basic Data Entry Sheet'!$E$25, IF(D17&lt;='Basic Data Entry Sheet'!$G$24, 'Basic Data Entry Sheet'!$E$24, IF(D17&lt;='Basic Data Entry Sheet'!$G$23, 'Basic Data Entry Sheet'!$E$23, IF(D17&lt;='Basic Data Entry Sheet'!$G$22, 'Basic Data Entry Sheet'!$E$22, IF(D17&lt;='Basic Data Entry Sheet'!$G$21, 'Basic Data Entry Sheet'!$E$21, IF(D17&lt;='Basic Data Entry Sheet'!$G$20, 'Basic Data Entry Sheet'!$E$20, IF(D17&lt;='Basic Data Entry Sheet'!$G$19, 'Basic Data Entry Sheet'!$E$19, 'Basic Data Entry Sheet'!$E$18))))))))</f>
        <v>E</v>
      </c>
      <c r="F17" s="13">
        <f>IF('Basic Data Entry Sheet'!F40="", "", 'Basic Data Entry Sheet'!F40)</f>
        <v>25</v>
      </c>
      <c r="G17" s="13">
        <f>IF(F17="", "", F17/'Basic Data Entry Sheet'!$I$3*100)</f>
        <v>38.461538461538467</v>
      </c>
      <c r="H17" s="13" t="str">
        <f>IF(G17="", "", IF(G17&lt;='Basic Data Entry Sheet'!$G$25, 'Basic Data Entry Sheet'!$E$25, IF(G17&lt;='Basic Data Entry Sheet'!$G$24, 'Basic Data Entry Sheet'!$E$24, IF(G17&lt;='Basic Data Entry Sheet'!$G$23, 'Basic Data Entry Sheet'!$E$23, IF(G17&lt;='Basic Data Entry Sheet'!$G$22, 'Basic Data Entry Sheet'!$E$22, IF(G17&lt;='Basic Data Entry Sheet'!$G$21, 'Basic Data Entry Sheet'!$E$21, IF(G17&lt;='Basic Data Entry Sheet'!$G$20, 'Basic Data Entry Sheet'!$E$20, IF(G17&lt;='Basic Data Entry Sheet'!$G$19, 'Basic Data Entry Sheet'!$E$19, 'Basic Data Entry Sheet'!$E$18))))))))</f>
        <v>D</v>
      </c>
      <c r="I17" s="13">
        <f>IF('Basic Data Entry Sheet'!G40="", "", 'Basic Data Entry Sheet'!G40)</f>
        <v>33</v>
      </c>
      <c r="J17" s="13">
        <f>IF(I17="", "", I17/'Basic Data Entry Sheet'!$I$4*100)</f>
        <v>41.25</v>
      </c>
      <c r="K17" s="13" t="str">
        <f>IF(J17="", "", IF(J17&lt;='Basic Data Entry Sheet'!$G$25, 'Basic Data Entry Sheet'!$E$25, IF(J17&lt;='Basic Data Entry Sheet'!$G$24, 'Basic Data Entry Sheet'!$E$24, IF(J17&lt;='Basic Data Entry Sheet'!$G$23, 'Basic Data Entry Sheet'!$E$23, IF(J17&lt;='Basic Data Entry Sheet'!$G$22, 'Basic Data Entry Sheet'!$E$22, IF(J17&lt;='Basic Data Entry Sheet'!$G$21, 'Basic Data Entry Sheet'!$E$21, IF(J17&lt;='Basic Data Entry Sheet'!$G$20, 'Basic Data Entry Sheet'!$E$20, IF(J17&lt;='Basic Data Entry Sheet'!$G$19, 'Basic Data Entry Sheet'!$E$19, 'Basic Data Entry Sheet'!$E$18))))))))</f>
        <v>C</v>
      </c>
      <c r="L17" s="13">
        <f>IF('Basic Data Entry Sheet'!H40="", "", 'Basic Data Entry Sheet'!H40)</f>
        <v>36</v>
      </c>
      <c r="M17" s="13">
        <f>IF(L17="", "", L17/'Basic Data Entry Sheet'!$I$5*100)</f>
        <v>45</v>
      </c>
      <c r="N17" s="13" t="str">
        <f>IF(M17="", "", IF(M17&lt;='Basic Data Entry Sheet'!$G$25, 'Basic Data Entry Sheet'!$E$25, IF(M17&lt;='Basic Data Entry Sheet'!$G$24, 'Basic Data Entry Sheet'!$E$24, IF(M17&lt;='Basic Data Entry Sheet'!$G$23, 'Basic Data Entry Sheet'!$E$23, IF(M17&lt;='Basic Data Entry Sheet'!$G$22, 'Basic Data Entry Sheet'!$E$22, IF(M17&lt;='Basic Data Entry Sheet'!$G$21, 'Basic Data Entry Sheet'!$E$21, IF(M17&lt;='Basic Data Entry Sheet'!$G$20, 'Basic Data Entry Sheet'!$E$20, IF(M17&lt;='Basic Data Entry Sheet'!$G$19, 'Basic Data Entry Sheet'!$E$19, 'Basic Data Entry Sheet'!$E$18))))))))</f>
        <v>C</v>
      </c>
      <c r="O17" s="13">
        <f>IF('Basic Data Entry Sheet'!I40="", "", 'Basic Data Entry Sheet'!I40)</f>
        <v>16</v>
      </c>
      <c r="P17" s="13">
        <f>IF(O17="", "", O17/'Basic Data Entry Sheet'!$I$6*100)</f>
        <v>20</v>
      </c>
      <c r="Q17" s="13" t="str">
        <f>IF(P17="", "", IF(P17&lt;='Basic Data Entry Sheet'!$G$25, 'Basic Data Entry Sheet'!$E$25, IF(P17&lt;='Basic Data Entry Sheet'!$G$24, 'Basic Data Entry Sheet'!$E$24, IF(P17&lt;='Basic Data Entry Sheet'!$G$23, 'Basic Data Entry Sheet'!$E$23, IF(P17&lt;='Basic Data Entry Sheet'!$G$22, 'Basic Data Entry Sheet'!$E$22, IF(P17&lt;='Basic Data Entry Sheet'!$G$21, 'Basic Data Entry Sheet'!$E$21, IF(P17&lt;='Basic Data Entry Sheet'!$G$20, 'Basic Data Entry Sheet'!$E$20, IF(P17&lt;='Basic Data Entry Sheet'!$G$19, 'Basic Data Entry Sheet'!$E$19, 'Basic Data Entry Sheet'!$E$18))))))))</f>
        <v>E</v>
      </c>
      <c r="R17" s="13">
        <f>IF('Basic Data Entry Sheet'!J40="", "", 'Basic Data Entry Sheet'!J40)</f>
        <v>16</v>
      </c>
      <c r="S17" s="13">
        <f>IF(R17="", "", R17/'Basic Data Entry Sheet'!$I$7*100)</f>
        <v>20</v>
      </c>
      <c r="T17" s="13" t="str">
        <f>IF(S17="", "", IF(S17&lt;='Basic Data Entry Sheet'!$G$25, 'Basic Data Entry Sheet'!$E$25, IF(S17&lt;='Basic Data Entry Sheet'!$G$24, 'Basic Data Entry Sheet'!$E$24, IF(S17&lt;='Basic Data Entry Sheet'!$G$23, 'Basic Data Entry Sheet'!$E$23, IF(S17&lt;='Basic Data Entry Sheet'!$G$22, 'Basic Data Entry Sheet'!$E$22, IF(S17&lt;='Basic Data Entry Sheet'!$G$21, 'Basic Data Entry Sheet'!$E$21, IF(S17&lt;='Basic Data Entry Sheet'!$G$20, 'Basic Data Entry Sheet'!$E$20, IF(S17&lt;='Basic Data Entry Sheet'!$G$19, 'Basic Data Entry Sheet'!$E$19, 'Basic Data Entry Sheet'!$E$18))))))))</f>
        <v>E</v>
      </c>
      <c r="U17" s="13">
        <f>IF('Basic Data Entry Sheet'!K40="", "", 'Basic Data Entry Sheet'!K40)</f>
        <v>26</v>
      </c>
      <c r="V17" s="13">
        <f>IF(U17="", "", U17/'Basic Data Entry Sheet'!$I$8*100)</f>
        <v>32.5</v>
      </c>
      <c r="W17" s="13" t="str">
        <f>IF(V17="", "", IF(V17&lt;='Basic Data Entry Sheet'!$G$25, 'Basic Data Entry Sheet'!$E$25, IF(V17&lt;='Basic Data Entry Sheet'!$G$24, 'Basic Data Entry Sheet'!$E$24, IF(V17&lt;='Basic Data Entry Sheet'!$G$23, 'Basic Data Entry Sheet'!$E$23, IF(V17&lt;='Basic Data Entry Sheet'!$G$22, 'Basic Data Entry Sheet'!$E$22, IF(V17&lt;='Basic Data Entry Sheet'!$G$21, 'Basic Data Entry Sheet'!$E$21, IF(V17&lt;='Basic Data Entry Sheet'!$G$20, 'Basic Data Entry Sheet'!$E$20, IF(V17&lt;='Basic Data Entry Sheet'!$G$19, 'Basic Data Entry Sheet'!$E$19, 'Basic Data Entry Sheet'!$E$18))))))))</f>
        <v>D</v>
      </c>
      <c r="X17" s="13">
        <f>IF('Basic Data Entry Sheet'!L40="", "", 'Basic Data Entry Sheet'!L40)</f>
        <v>35</v>
      </c>
      <c r="Y17" s="13">
        <f>IF(X17="", "", X17/'Basic Data Entry Sheet'!$I$9*100)</f>
        <v>70</v>
      </c>
      <c r="Z17" s="13" t="str">
        <f>IF(Y17="", "", IF(Y17&lt;='Basic Data Entry Sheet'!$G$25, 'Basic Data Entry Sheet'!$E$25, IF(Y17&lt;='Basic Data Entry Sheet'!$G$24, 'Basic Data Entry Sheet'!$E$24, IF(Y17&lt;='Basic Data Entry Sheet'!$G$23, 'Basic Data Entry Sheet'!$E$23, IF(Y17&lt;='Basic Data Entry Sheet'!$G$22, 'Basic Data Entry Sheet'!$E$22, IF(Y17&lt;='Basic Data Entry Sheet'!$G$21, 'Basic Data Entry Sheet'!$E$21, IF(Y17&lt;='Basic Data Entry Sheet'!$G$20, 'Basic Data Entry Sheet'!$E$20, IF(Y17&lt;='Basic Data Entry Sheet'!$G$19, 'Basic Data Entry Sheet'!$E$19, 'Basic Data Entry Sheet'!$E$18))))))))</f>
        <v>B</v>
      </c>
      <c r="AA17" s="13">
        <f>IF('Basic Data Entry Sheet'!M40="", "", 'Basic Data Entry Sheet'!M40)</f>
        <v>2</v>
      </c>
      <c r="AB17" s="13">
        <f>IF(AA17="", "", AA17/'Basic Data Entry Sheet'!$I$10*100)</f>
        <v>4</v>
      </c>
      <c r="AC17" s="13" t="str">
        <f>IF(AB17="", "", IF(AB17&lt;='Basic Data Entry Sheet'!$G$25, 'Basic Data Entry Sheet'!$E$25, IF(AB17&lt;='Basic Data Entry Sheet'!$G$24, 'Basic Data Entry Sheet'!$E$24, IF(AB17&lt;='Basic Data Entry Sheet'!$G$23, 'Basic Data Entry Sheet'!$E$23, IF(AB17&lt;='Basic Data Entry Sheet'!$G$22, 'Basic Data Entry Sheet'!$E$22, IF(AB17&lt;='Basic Data Entry Sheet'!$G$21, 'Basic Data Entry Sheet'!$E$21, IF(AB17&lt;='Basic Data Entry Sheet'!$G$20, 'Basic Data Entry Sheet'!$E$20, IF(AB17&lt;='Basic Data Entry Sheet'!$G$19, 'Basic Data Entry Sheet'!$E$19, 'Basic Data Entry Sheet'!$E$18))))))))</f>
        <v>E</v>
      </c>
      <c r="AD17" s="13">
        <f>IF('Basic Data Entry Sheet'!N40="", "", 'Basic Data Entry Sheet'!N40)</f>
        <v>0</v>
      </c>
      <c r="AE17" s="13">
        <f>IF(AD17="", "", AD17/'Basic Data Entry Sheet'!$I$11*100)</f>
        <v>0</v>
      </c>
      <c r="AF17" s="13" t="str">
        <f>IF(AE17="", "", IF(AE17&lt;='Basic Data Entry Sheet'!$G$25, 'Basic Data Entry Sheet'!$E$25, IF(AE17&lt;='Basic Data Entry Sheet'!$G$24, 'Basic Data Entry Sheet'!$E$24, IF(AE17&lt;='Basic Data Entry Sheet'!$G$23, 'Basic Data Entry Sheet'!$E$23, IF(AE17&lt;='Basic Data Entry Sheet'!$G$22, 'Basic Data Entry Sheet'!$E$22, IF(AE17&lt;='Basic Data Entry Sheet'!$G$21, 'Basic Data Entry Sheet'!$E$21, IF(AE17&lt;='Basic Data Entry Sheet'!$G$20, 'Basic Data Entry Sheet'!$E$20, IF(AE17&lt;='Basic Data Entry Sheet'!$G$19, 'Basic Data Entry Sheet'!$E$19, 'Basic Data Entry Sheet'!$E$18))))))))</f>
        <v>E</v>
      </c>
      <c r="AG17" s="13">
        <f>IF('Basic Data Entry Sheet'!O40="", "", 'Basic Data Entry Sheet'!O40)</f>
        <v>23</v>
      </c>
      <c r="AH17" s="13">
        <f>IF(AG17="", "", AG17/'Basic Data Entry Sheet'!$I$12*100)</f>
        <v>46</v>
      </c>
      <c r="AI17" s="13" t="str">
        <f>IF(AH17="", "", IF(AH17&lt;='Basic Data Entry Sheet'!$G$25, 'Basic Data Entry Sheet'!$E$25, IF(AH17&lt;='Basic Data Entry Sheet'!$G$24, 'Basic Data Entry Sheet'!$E$24, IF(AH17&lt;='Basic Data Entry Sheet'!$G$23, 'Basic Data Entry Sheet'!$E$23, IF(AH17&lt;='Basic Data Entry Sheet'!$G$22, 'Basic Data Entry Sheet'!$E$22, IF(AH17&lt;='Basic Data Entry Sheet'!$G$21, 'Basic Data Entry Sheet'!$E$21, IF(AH17&lt;='Basic Data Entry Sheet'!$G$20, 'Basic Data Entry Sheet'!$E$20, IF(AH17&lt;='Basic Data Entry Sheet'!$G$19, 'Basic Data Entry Sheet'!$E$19, 'Basic Data Entry Sheet'!$E$18))))))))</f>
        <v>C</v>
      </c>
      <c r="AJ17" s="6">
        <f t="shared" si="1"/>
        <v>201</v>
      </c>
      <c r="AK17" s="6">
        <f t="shared" si="2"/>
        <v>30.22556390977444</v>
      </c>
      <c r="AL17" s="6" t="str">
        <f>IF(AK17="", "", IF(AK17&lt;='Basic Data Entry Sheet'!$G$25, 'Basic Data Entry Sheet'!$E$25, IF(AK17&lt;='Basic Data Entry Sheet'!$G$24, 'Basic Data Entry Sheet'!$E$24, IF(AK17&lt;='Basic Data Entry Sheet'!$G$23, 'Basic Data Entry Sheet'!$E$23, IF(AK17&lt;='Basic Data Entry Sheet'!$G$22, 'Basic Data Entry Sheet'!$E$22, IF(AK17&lt;='Basic Data Entry Sheet'!$G$21, 'Basic Data Entry Sheet'!$E$21, IF(AK17&lt;='Basic Data Entry Sheet'!$G$20, 'Basic Data Entry Sheet'!$E$20, IF(AK17&lt;='Basic Data Entry Sheet'!$G$19, 'Basic Data Entry Sheet'!$E$19, 'Basic Data Entry Sheet'!$E$18))))))))</f>
        <v>E</v>
      </c>
      <c r="AM17" s="6">
        <f t="shared" si="3"/>
        <v>6</v>
      </c>
      <c r="AN17" s="6">
        <f>IF('Basic Data Entry Sheet'!P40="", "", 'Basic Data Entry Sheet'!P40)</f>
        <v>167</v>
      </c>
      <c r="AO17" s="3" t="str">
        <f>IF('Basic Data Entry Sheet'!Q40="", "", 'Basic Data Entry Sheet'!Q40)</f>
        <v/>
      </c>
    </row>
    <row r="18" spans="1:41">
      <c r="A18" s="5">
        <f>'Basic Data Entry Sheet'!C41</f>
        <v>1009</v>
      </c>
      <c r="B18" s="5" t="str">
        <f>'Basic Data Entry Sheet'!D41</f>
        <v>NAVDEEP KAUR</v>
      </c>
      <c r="C18" s="13">
        <f>IF('Basic Data Entry Sheet'!E41="", "", 'Basic Data Entry Sheet'!E41)</f>
        <v>23</v>
      </c>
      <c r="D18" s="13">
        <f>IF(C18="", "", C18/'Basic Data Entry Sheet'!$I$2*100)</f>
        <v>35.384615384615387</v>
      </c>
      <c r="E18" s="13" t="str">
        <f>IF(D18="", "", IF(D18&lt;='Basic Data Entry Sheet'!$G$25, 'Basic Data Entry Sheet'!$E$25, IF(D18&lt;='Basic Data Entry Sheet'!$G$24, 'Basic Data Entry Sheet'!$E$24, IF(D18&lt;='Basic Data Entry Sheet'!$G$23, 'Basic Data Entry Sheet'!$E$23, IF(D18&lt;='Basic Data Entry Sheet'!$G$22, 'Basic Data Entry Sheet'!$E$22, IF(D18&lt;='Basic Data Entry Sheet'!$G$21, 'Basic Data Entry Sheet'!$E$21, IF(D18&lt;='Basic Data Entry Sheet'!$G$20, 'Basic Data Entry Sheet'!$E$20, IF(D18&lt;='Basic Data Entry Sheet'!$G$19, 'Basic Data Entry Sheet'!$E$19, 'Basic Data Entry Sheet'!$E$18))))))))</f>
        <v>D</v>
      </c>
      <c r="F18" s="13">
        <f>IF('Basic Data Entry Sheet'!F41="", "", 'Basic Data Entry Sheet'!F41)</f>
        <v>31</v>
      </c>
      <c r="G18" s="13">
        <f>IF(F18="", "", F18/'Basic Data Entry Sheet'!$I$3*100)</f>
        <v>47.692307692307693</v>
      </c>
      <c r="H18" s="13" t="str">
        <f>IF(G18="", "", IF(G18&lt;='Basic Data Entry Sheet'!$G$25, 'Basic Data Entry Sheet'!$E$25, IF(G18&lt;='Basic Data Entry Sheet'!$G$24, 'Basic Data Entry Sheet'!$E$24, IF(G18&lt;='Basic Data Entry Sheet'!$G$23, 'Basic Data Entry Sheet'!$E$23, IF(G18&lt;='Basic Data Entry Sheet'!$G$22, 'Basic Data Entry Sheet'!$E$22, IF(G18&lt;='Basic Data Entry Sheet'!$G$21, 'Basic Data Entry Sheet'!$E$21, IF(G18&lt;='Basic Data Entry Sheet'!$G$20, 'Basic Data Entry Sheet'!$E$20, IF(G18&lt;='Basic Data Entry Sheet'!$G$19, 'Basic Data Entry Sheet'!$E$19, 'Basic Data Entry Sheet'!$E$18))))))))</f>
        <v>C</v>
      </c>
      <c r="I18" s="13">
        <f>IF('Basic Data Entry Sheet'!G41="", "", 'Basic Data Entry Sheet'!G41)</f>
        <v>33</v>
      </c>
      <c r="J18" s="13">
        <f>IF(I18="", "", I18/'Basic Data Entry Sheet'!$I$4*100)</f>
        <v>41.25</v>
      </c>
      <c r="K18" s="13" t="str">
        <f>IF(J18="", "", IF(J18&lt;='Basic Data Entry Sheet'!$G$25, 'Basic Data Entry Sheet'!$E$25, IF(J18&lt;='Basic Data Entry Sheet'!$G$24, 'Basic Data Entry Sheet'!$E$24, IF(J18&lt;='Basic Data Entry Sheet'!$G$23, 'Basic Data Entry Sheet'!$E$23, IF(J18&lt;='Basic Data Entry Sheet'!$G$22, 'Basic Data Entry Sheet'!$E$22, IF(J18&lt;='Basic Data Entry Sheet'!$G$21, 'Basic Data Entry Sheet'!$E$21, IF(J18&lt;='Basic Data Entry Sheet'!$G$20, 'Basic Data Entry Sheet'!$E$20, IF(J18&lt;='Basic Data Entry Sheet'!$G$19, 'Basic Data Entry Sheet'!$E$19, 'Basic Data Entry Sheet'!$E$18))))))))</f>
        <v>C</v>
      </c>
      <c r="L18" s="13">
        <f>IF('Basic Data Entry Sheet'!H41="", "", 'Basic Data Entry Sheet'!H41)</f>
        <v>38</v>
      </c>
      <c r="M18" s="13">
        <f>IF(L18="", "", L18/'Basic Data Entry Sheet'!$I$5*100)</f>
        <v>47.5</v>
      </c>
      <c r="N18" s="13" t="str">
        <f>IF(M18="", "", IF(M18&lt;='Basic Data Entry Sheet'!$G$25, 'Basic Data Entry Sheet'!$E$25, IF(M18&lt;='Basic Data Entry Sheet'!$G$24, 'Basic Data Entry Sheet'!$E$24, IF(M18&lt;='Basic Data Entry Sheet'!$G$23, 'Basic Data Entry Sheet'!$E$23, IF(M18&lt;='Basic Data Entry Sheet'!$G$22, 'Basic Data Entry Sheet'!$E$22, IF(M18&lt;='Basic Data Entry Sheet'!$G$21, 'Basic Data Entry Sheet'!$E$21, IF(M18&lt;='Basic Data Entry Sheet'!$G$20, 'Basic Data Entry Sheet'!$E$20, IF(M18&lt;='Basic Data Entry Sheet'!$G$19, 'Basic Data Entry Sheet'!$E$19, 'Basic Data Entry Sheet'!$E$18))))))))</f>
        <v>C</v>
      </c>
      <c r="O18" s="13">
        <f>IF('Basic Data Entry Sheet'!I41="", "", 'Basic Data Entry Sheet'!I41)</f>
        <v>29</v>
      </c>
      <c r="P18" s="13">
        <f>IF(O18="", "", O18/'Basic Data Entry Sheet'!$I$6*100)</f>
        <v>36.25</v>
      </c>
      <c r="Q18" s="13" t="str">
        <f>IF(P18="", "", IF(P18&lt;='Basic Data Entry Sheet'!$G$25, 'Basic Data Entry Sheet'!$E$25, IF(P18&lt;='Basic Data Entry Sheet'!$G$24, 'Basic Data Entry Sheet'!$E$24, IF(P18&lt;='Basic Data Entry Sheet'!$G$23, 'Basic Data Entry Sheet'!$E$23, IF(P18&lt;='Basic Data Entry Sheet'!$G$22, 'Basic Data Entry Sheet'!$E$22, IF(P18&lt;='Basic Data Entry Sheet'!$G$21, 'Basic Data Entry Sheet'!$E$21, IF(P18&lt;='Basic Data Entry Sheet'!$G$20, 'Basic Data Entry Sheet'!$E$20, IF(P18&lt;='Basic Data Entry Sheet'!$G$19, 'Basic Data Entry Sheet'!$E$19, 'Basic Data Entry Sheet'!$E$18))))))))</f>
        <v>D</v>
      </c>
      <c r="R18" s="13">
        <f>IF('Basic Data Entry Sheet'!J41="", "", 'Basic Data Entry Sheet'!J41)</f>
        <v>36</v>
      </c>
      <c r="S18" s="13">
        <f>IF(R18="", "", R18/'Basic Data Entry Sheet'!$I$7*100)</f>
        <v>45</v>
      </c>
      <c r="T18" s="13" t="str">
        <f>IF(S18="", "", IF(S18&lt;='Basic Data Entry Sheet'!$G$25, 'Basic Data Entry Sheet'!$E$25, IF(S18&lt;='Basic Data Entry Sheet'!$G$24, 'Basic Data Entry Sheet'!$E$24, IF(S18&lt;='Basic Data Entry Sheet'!$G$23, 'Basic Data Entry Sheet'!$E$23, IF(S18&lt;='Basic Data Entry Sheet'!$G$22, 'Basic Data Entry Sheet'!$E$22, IF(S18&lt;='Basic Data Entry Sheet'!$G$21, 'Basic Data Entry Sheet'!$E$21, IF(S18&lt;='Basic Data Entry Sheet'!$G$20, 'Basic Data Entry Sheet'!$E$20, IF(S18&lt;='Basic Data Entry Sheet'!$G$19, 'Basic Data Entry Sheet'!$E$19, 'Basic Data Entry Sheet'!$E$18))))))))</f>
        <v>C</v>
      </c>
      <c r="U18" s="13">
        <f>IF('Basic Data Entry Sheet'!K41="", "", 'Basic Data Entry Sheet'!K41)</f>
        <v>33</v>
      </c>
      <c r="V18" s="13">
        <f>IF(U18="", "", U18/'Basic Data Entry Sheet'!$I$8*100)</f>
        <v>41.25</v>
      </c>
      <c r="W18" s="13" t="str">
        <f>IF(V18="", "", IF(V18&lt;='Basic Data Entry Sheet'!$G$25, 'Basic Data Entry Sheet'!$E$25, IF(V18&lt;='Basic Data Entry Sheet'!$G$24, 'Basic Data Entry Sheet'!$E$24, IF(V18&lt;='Basic Data Entry Sheet'!$G$23, 'Basic Data Entry Sheet'!$E$23, IF(V18&lt;='Basic Data Entry Sheet'!$G$22, 'Basic Data Entry Sheet'!$E$22, IF(V18&lt;='Basic Data Entry Sheet'!$G$21, 'Basic Data Entry Sheet'!$E$21, IF(V18&lt;='Basic Data Entry Sheet'!$G$20, 'Basic Data Entry Sheet'!$E$20, IF(V18&lt;='Basic Data Entry Sheet'!$G$19, 'Basic Data Entry Sheet'!$E$19, 'Basic Data Entry Sheet'!$E$18))))))))</f>
        <v>C</v>
      </c>
      <c r="X18" s="13">
        <f>IF('Basic Data Entry Sheet'!L41="", "", 'Basic Data Entry Sheet'!L41)</f>
        <v>35</v>
      </c>
      <c r="Y18" s="13">
        <f>IF(X18="", "", X18/'Basic Data Entry Sheet'!$I$9*100)</f>
        <v>70</v>
      </c>
      <c r="Z18" s="13" t="str">
        <f>IF(Y18="", "", IF(Y18&lt;='Basic Data Entry Sheet'!$G$25, 'Basic Data Entry Sheet'!$E$25, IF(Y18&lt;='Basic Data Entry Sheet'!$G$24, 'Basic Data Entry Sheet'!$E$24, IF(Y18&lt;='Basic Data Entry Sheet'!$G$23, 'Basic Data Entry Sheet'!$E$23, IF(Y18&lt;='Basic Data Entry Sheet'!$G$22, 'Basic Data Entry Sheet'!$E$22, IF(Y18&lt;='Basic Data Entry Sheet'!$G$21, 'Basic Data Entry Sheet'!$E$21, IF(Y18&lt;='Basic Data Entry Sheet'!$G$20, 'Basic Data Entry Sheet'!$E$20, IF(Y18&lt;='Basic Data Entry Sheet'!$G$19, 'Basic Data Entry Sheet'!$E$19, 'Basic Data Entry Sheet'!$E$18))))))))</f>
        <v>B</v>
      </c>
      <c r="AA18" s="13">
        <f>IF('Basic Data Entry Sheet'!M41="", "", 'Basic Data Entry Sheet'!M41)</f>
        <v>5</v>
      </c>
      <c r="AB18" s="13">
        <f>IF(AA18="", "", AA18/'Basic Data Entry Sheet'!$I$10*100)</f>
        <v>10</v>
      </c>
      <c r="AC18" s="13" t="str">
        <f>IF(AB18="", "", IF(AB18&lt;='Basic Data Entry Sheet'!$G$25, 'Basic Data Entry Sheet'!$E$25, IF(AB18&lt;='Basic Data Entry Sheet'!$G$24, 'Basic Data Entry Sheet'!$E$24, IF(AB18&lt;='Basic Data Entry Sheet'!$G$23, 'Basic Data Entry Sheet'!$E$23, IF(AB18&lt;='Basic Data Entry Sheet'!$G$22, 'Basic Data Entry Sheet'!$E$22, IF(AB18&lt;='Basic Data Entry Sheet'!$G$21, 'Basic Data Entry Sheet'!$E$21, IF(AB18&lt;='Basic Data Entry Sheet'!$G$20, 'Basic Data Entry Sheet'!$E$20, IF(AB18&lt;='Basic Data Entry Sheet'!$G$19, 'Basic Data Entry Sheet'!$E$19, 'Basic Data Entry Sheet'!$E$18))))))))</f>
        <v>E</v>
      </c>
      <c r="AD18" s="13">
        <f>IF('Basic Data Entry Sheet'!N41="", "", 'Basic Data Entry Sheet'!N41)</f>
        <v>0</v>
      </c>
      <c r="AE18" s="13">
        <f>IF(AD18="", "", AD18/'Basic Data Entry Sheet'!$I$11*100)</f>
        <v>0</v>
      </c>
      <c r="AF18" s="13" t="str">
        <f>IF(AE18="", "", IF(AE18&lt;='Basic Data Entry Sheet'!$G$25, 'Basic Data Entry Sheet'!$E$25, IF(AE18&lt;='Basic Data Entry Sheet'!$G$24, 'Basic Data Entry Sheet'!$E$24, IF(AE18&lt;='Basic Data Entry Sheet'!$G$23, 'Basic Data Entry Sheet'!$E$23, IF(AE18&lt;='Basic Data Entry Sheet'!$G$22, 'Basic Data Entry Sheet'!$E$22, IF(AE18&lt;='Basic Data Entry Sheet'!$G$21, 'Basic Data Entry Sheet'!$E$21, IF(AE18&lt;='Basic Data Entry Sheet'!$G$20, 'Basic Data Entry Sheet'!$E$20, IF(AE18&lt;='Basic Data Entry Sheet'!$G$19, 'Basic Data Entry Sheet'!$E$19, 'Basic Data Entry Sheet'!$E$18))))))))</f>
        <v>E</v>
      </c>
      <c r="AG18" s="13">
        <f>IF('Basic Data Entry Sheet'!O41="", "", 'Basic Data Entry Sheet'!O41)</f>
        <v>23</v>
      </c>
      <c r="AH18" s="13">
        <f>IF(AG18="", "", AG18/'Basic Data Entry Sheet'!$I$12*100)</f>
        <v>46</v>
      </c>
      <c r="AI18" s="13" t="str">
        <f>IF(AH18="", "", IF(AH18&lt;='Basic Data Entry Sheet'!$G$25, 'Basic Data Entry Sheet'!$E$25, IF(AH18&lt;='Basic Data Entry Sheet'!$G$24, 'Basic Data Entry Sheet'!$E$24, IF(AH18&lt;='Basic Data Entry Sheet'!$G$23, 'Basic Data Entry Sheet'!$E$23, IF(AH18&lt;='Basic Data Entry Sheet'!$G$22, 'Basic Data Entry Sheet'!$E$22, IF(AH18&lt;='Basic Data Entry Sheet'!$G$21, 'Basic Data Entry Sheet'!$E$21, IF(AH18&lt;='Basic Data Entry Sheet'!$G$20, 'Basic Data Entry Sheet'!$E$20, IF(AH18&lt;='Basic Data Entry Sheet'!$G$19, 'Basic Data Entry Sheet'!$E$19, 'Basic Data Entry Sheet'!$E$18))))))))</f>
        <v>C</v>
      </c>
      <c r="AJ18" s="6">
        <f t="shared" si="1"/>
        <v>255</v>
      </c>
      <c r="AK18" s="6">
        <f t="shared" si="2"/>
        <v>38.345864661654133</v>
      </c>
      <c r="AL18" s="6" t="str">
        <f>IF(AK18="", "", IF(AK18&lt;='Basic Data Entry Sheet'!$G$25, 'Basic Data Entry Sheet'!$E$25, IF(AK18&lt;='Basic Data Entry Sheet'!$G$24, 'Basic Data Entry Sheet'!$E$24, IF(AK18&lt;='Basic Data Entry Sheet'!$G$23, 'Basic Data Entry Sheet'!$E$23, IF(AK18&lt;='Basic Data Entry Sheet'!$G$22, 'Basic Data Entry Sheet'!$E$22, IF(AK18&lt;='Basic Data Entry Sheet'!$G$21, 'Basic Data Entry Sheet'!$E$21, IF(AK18&lt;='Basic Data Entry Sheet'!$G$20, 'Basic Data Entry Sheet'!$E$20, IF(AK18&lt;='Basic Data Entry Sheet'!$G$19, 'Basic Data Entry Sheet'!$E$19, 'Basic Data Entry Sheet'!$E$18))))))))</f>
        <v>D</v>
      </c>
      <c r="AM18" s="6">
        <f t="shared" si="3"/>
        <v>3</v>
      </c>
      <c r="AN18" s="6">
        <f>IF('Basic Data Entry Sheet'!P41="", "", 'Basic Data Entry Sheet'!P41)</f>
        <v>168</v>
      </c>
      <c r="AO18" s="3" t="str">
        <f>IF('Basic Data Entry Sheet'!Q41="", "", 'Basic Data Entry Sheet'!Q41)</f>
        <v/>
      </c>
    </row>
    <row r="19" spans="1:41">
      <c r="A19" s="5">
        <f>'Basic Data Entry Sheet'!C42</f>
        <v>1010</v>
      </c>
      <c r="B19" s="5" t="str">
        <f>'Basic Data Entry Sheet'!D42</f>
        <v>PARAMPAL KAUR</v>
      </c>
      <c r="C19" s="13">
        <f>IF('Basic Data Entry Sheet'!E42="", "", 'Basic Data Entry Sheet'!E42)</f>
        <v>28</v>
      </c>
      <c r="D19" s="13">
        <f>IF(C19="", "", C19/'Basic Data Entry Sheet'!$I$2*100)</f>
        <v>43.07692307692308</v>
      </c>
      <c r="E19" s="13" t="str">
        <f>IF(D19="", "", IF(D19&lt;='Basic Data Entry Sheet'!$G$25, 'Basic Data Entry Sheet'!$E$25, IF(D19&lt;='Basic Data Entry Sheet'!$G$24, 'Basic Data Entry Sheet'!$E$24, IF(D19&lt;='Basic Data Entry Sheet'!$G$23, 'Basic Data Entry Sheet'!$E$23, IF(D19&lt;='Basic Data Entry Sheet'!$G$22, 'Basic Data Entry Sheet'!$E$22, IF(D19&lt;='Basic Data Entry Sheet'!$G$21, 'Basic Data Entry Sheet'!$E$21, IF(D19&lt;='Basic Data Entry Sheet'!$G$20, 'Basic Data Entry Sheet'!$E$20, IF(D19&lt;='Basic Data Entry Sheet'!$G$19, 'Basic Data Entry Sheet'!$E$19, 'Basic Data Entry Sheet'!$E$18))))))))</f>
        <v>C</v>
      </c>
      <c r="F19" s="13">
        <f>IF('Basic Data Entry Sheet'!F42="", "", 'Basic Data Entry Sheet'!F42)</f>
        <v>33</v>
      </c>
      <c r="G19" s="13">
        <f>IF(F19="", "", F19/'Basic Data Entry Sheet'!$I$3*100)</f>
        <v>50.769230769230766</v>
      </c>
      <c r="H19" s="13" t="str">
        <f>IF(G19="", "", IF(G19&lt;='Basic Data Entry Sheet'!$G$25, 'Basic Data Entry Sheet'!$E$25, IF(G19&lt;='Basic Data Entry Sheet'!$G$24, 'Basic Data Entry Sheet'!$E$24, IF(G19&lt;='Basic Data Entry Sheet'!$G$23, 'Basic Data Entry Sheet'!$E$23, IF(G19&lt;='Basic Data Entry Sheet'!$G$22, 'Basic Data Entry Sheet'!$E$22, IF(G19&lt;='Basic Data Entry Sheet'!$G$21, 'Basic Data Entry Sheet'!$E$21, IF(G19&lt;='Basic Data Entry Sheet'!$G$20, 'Basic Data Entry Sheet'!$E$20, IF(G19&lt;='Basic Data Entry Sheet'!$G$19, 'Basic Data Entry Sheet'!$E$19, 'Basic Data Entry Sheet'!$E$18))))))))</f>
        <v>C+</v>
      </c>
      <c r="I19" s="13">
        <f>IF('Basic Data Entry Sheet'!G42="", "", 'Basic Data Entry Sheet'!G42)</f>
        <v>34</v>
      </c>
      <c r="J19" s="13">
        <f>IF(I19="", "", I19/'Basic Data Entry Sheet'!$I$4*100)</f>
        <v>42.5</v>
      </c>
      <c r="K19" s="13" t="str">
        <f>IF(J19="", "", IF(J19&lt;='Basic Data Entry Sheet'!$G$25, 'Basic Data Entry Sheet'!$E$25, IF(J19&lt;='Basic Data Entry Sheet'!$G$24, 'Basic Data Entry Sheet'!$E$24, IF(J19&lt;='Basic Data Entry Sheet'!$G$23, 'Basic Data Entry Sheet'!$E$23, IF(J19&lt;='Basic Data Entry Sheet'!$G$22, 'Basic Data Entry Sheet'!$E$22, IF(J19&lt;='Basic Data Entry Sheet'!$G$21, 'Basic Data Entry Sheet'!$E$21, IF(J19&lt;='Basic Data Entry Sheet'!$G$20, 'Basic Data Entry Sheet'!$E$20, IF(J19&lt;='Basic Data Entry Sheet'!$G$19, 'Basic Data Entry Sheet'!$E$19, 'Basic Data Entry Sheet'!$E$18))))))))</f>
        <v>C</v>
      </c>
      <c r="L19" s="13">
        <f>IF('Basic Data Entry Sheet'!H42="", "", 'Basic Data Entry Sheet'!H42)</f>
        <v>38</v>
      </c>
      <c r="M19" s="13">
        <f>IF(L19="", "", L19/'Basic Data Entry Sheet'!$I$5*100)</f>
        <v>47.5</v>
      </c>
      <c r="N19" s="13" t="str">
        <f>IF(M19="", "", IF(M19&lt;='Basic Data Entry Sheet'!$G$25, 'Basic Data Entry Sheet'!$E$25, IF(M19&lt;='Basic Data Entry Sheet'!$G$24, 'Basic Data Entry Sheet'!$E$24, IF(M19&lt;='Basic Data Entry Sheet'!$G$23, 'Basic Data Entry Sheet'!$E$23, IF(M19&lt;='Basic Data Entry Sheet'!$G$22, 'Basic Data Entry Sheet'!$E$22, IF(M19&lt;='Basic Data Entry Sheet'!$G$21, 'Basic Data Entry Sheet'!$E$21, IF(M19&lt;='Basic Data Entry Sheet'!$G$20, 'Basic Data Entry Sheet'!$E$20, IF(M19&lt;='Basic Data Entry Sheet'!$G$19, 'Basic Data Entry Sheet'!$E$19, 'Basic Data Entry Sheet'!$E$18))))))))</f>
        <v>C</v>
      </c>
      <c r="O19" s="13">
        <f>IF('Basic Data Entry Sheet'!I42="", "", 'Basic Data Entry Sheet'!I42)</f>
        <v>24</v>
      </c>
      <c r="P19" s="13">
        <f>IF(O19="", "", O19/'Basic Data Entry Sheet'!$I$6*100)</f>
        <v>30</v>
      </c>
      <c r="Q19" s="13" t="str">
        <f>IF(P19="", "", IF(P19&lt;='Basic Data Entry Sheet'!$G$25, 'Basic Data Entry Sheet'!$E$25, IF(P19&lt;='Basic Data Entry Sheet'!$G$24, 'Basic Data Entry Sheet'!$E$24, IF(P19&lt;='Basic Data Entry Sheet'!$G$23, 'Basic Data Entry Sheet'!$E$23, IF(P19&lt;='Basic Data Entry Sheet'!$G$22, 'Basic Data Entry Sheet'!$E$22, IF(P19&lt;='Basic Data Entry Sheet'!$G$21, 'Basic Data Entry Sheet'!$E$21, IF(P19&lt;='Basic Data Entry Sheet'!$G$20, 'Basic Data Entry Sheet'!$E$20, IF(P19&lt;='Basic Data Entry Sheet'!$G$19, 'Basic Data Entry Sheet'!$E$19, 'Basic Data Entry Sheet'!$E$18))))))))</f>
        <v>E</v>
      </c>
      <c r="R19" s="13">
        <f>IF('Basic Data Entry Sheet'!J42="", "", 'Basic Data Entry Sheet'!J42)</f>
        <v>30</v>
      </c>
      <c r="S19" s="13">
        <f>IF(R19="", "", R19/'Basic Data Entry Sheet'!$I$7*100)</f>
        <v>37.5</v>
      </c>
      <c r="T19" s="13" t="str">
        <f>IF(S19="", "", IF(S19&lt;='Basic Data Entry Sheet'!$G$25, 'Basic Data Entry Sheet'!$E$25, IF(S19&lt;='Basic Data Entry Sheet'!$G$24, 'Basic Data Entry Sheet'!$E$24, IF(S19&lt;='Basic Data Entry Sheet'!$G$23, 'Basic Data Entry Sheet'!$E$23, IF(S19&lt;='Basic Data Entry Sheet'!$G$22, 'Basic Data Entry Sheet'!$E$22, IF(S19&lt;='Basic Data Entry Sheet'!$G$21, 'Basic Data Entry Sheet'!$E$21, IF(S19&lt;='Basic Data Entry Sheet'!$G$20, 'Basic Data Entry Sheet'!$E$20, IF(S19&lt;='Basic Data Entry Sheet'!$G$19, 'Basic Data Entry Sheet'!$E$19, 'Basic Data Entry Sheet'!$E$18))))))))</f>
        <v>D</v>
      </c>
      <c r="U19" s="13">
        <f>IF('Basic Data Entry Sheet'!K42="", "", 'Basic Data Entry Sheet'!K42)</f>
        <v>39</v>
      </c>
      <c r="V19" s="13">
        <f>IF(U19="", "", U19/'Basic Data Entry Sheet'!$I$8*100)</f>
        <v>48.75</v>
      </c>
      <c r="W19" s="13" t="str">
        <f>IF(V19="", "", IF(V19&lt;='Basic Data Entry Sheet'!$G$25, 'Basic Data Entry Sheet'!$E$25, IF(V19&lt;='Basic Data Entry Sheet'!$G$24, 'Basic Data Entry Sheet'!$E$24, IF(V19&lt;='Basic Data Entry Sheet'!$G$23, 'Basic Data Entry Sheet'!$E$23, IF(V19&lt;='Basic Data Entry Sheet'!$G$22, 'Basic Data Entry Sheet'!$E$22, IF(V19&lt;='Basic Data Entry Sheet'!$G$21, 'Basic Data Entry Sheet'!$E$21, IF(V19&lt;='Basic Data Entry Sheet'!$G$20, 'Basic Data Entry Sheet'!$E$20, IF(V19&lt;='Basic Data Entry Sheet'!$G$19, 'Basic Data Entry Sheet'!$E$19, 'Basic Data Entry Sheet'!$E$18))))))))</f>
        <v>C</v>
      </c>
      <c r="X19" s="13">
        <f>IF('Basic Data Entry Sheet'!L42="", "", 'Basic Data Entry Sheet'!L42)</f>
        <v>41</v>
      </c>
      <c r="Y19" s="13">
        <f>IF(X19="", "", X19/'Basic Data Entry Sheet'!$I$9*100)</f>
        <v>82</v>
      </c>
      <c r="Z19" s="13" t="str">
        <f>IF(Y19="", "", IF(Y19&lt;='Basic Data Entry Sheet'!$G$25, 'Basic Data Entry Sheet'!$E$25, IF(Y19&lt;='Basic Data Entry Sheet'!$G$24, 'Basic Data Entry Sheet'!$E$24, IF(Y19&lt;='Basic Data Entry Sheet'!$G$23, 'Basic Data Entry Sheet'!$E$23, IF(Y19&lt;='Basic Data Entry Sheet'!$G$22, 'Basic Data Entry Sheet'!$E$22, IF(Y19&lt;='Basic Data Entry Sheet'!$G$21, 'Basic Data Entry Sheet'!$E$21, IF(Y19&lt;='Basic Data Entry Sheet'!$G$20, 'Basic Data Entry Sheet'!$E$20, IF(Y19&lt;='Basic Data Entry Sheet'!$G$19, 'Basic Data Entry Sheet'!$E$19, 'Basic Data Entry Sheet'!$E$18))))))))</f>
        <v>A</v>
      </c>
      <c r="AA19" s="13">
        <f>IF('Basic Data Entry Sheet'!M42="", "", 'Basic Data Entry Sheet'!M42)</f>
        <v>5</v>
      </c>
      <c r="AB19" s="13">
        <f>IF(AA19="", "", AA19/'Basic Data Entry Sheet'!$I$10*100)</f>
        <v>10</v>
      </c>
      <c r="AC19" s="13" t="str">
        <f>IF(AB19="", "", IF(AB19&lt;='Basic Data Entry Sheet'!$G$25, 'Basic Data Entry Sheet'!$E$25, IF(AB19&lt;='Basic Data Entry Sheet'!$G$24, 'Basic Data Entry Sheet'!$E$24, IF(AB19&lt;='Basic Data Entry Sheet'!$G$23, 'Basic Data Entry Sheet'!$E$23, IF(AB19&lt;='Basic Data Entry Sheet'!$G$22, 'Basic Data Entry Sheet'!$E$22, IF(AB19&lt;='Basic Data Entry Sheet'!$G$21, 'Basic Data Entry Sheet'!$E$21, IF(AB19&lt;='Basic Data Entry Sheet'!$G$20, 'Basic Data Entry Sheet'!$E$20, IF(AB19&lt;='Basic Data Entry Sheet'!$G$19, 'Basic Data Entry Sheet'!$E$19, 'Basic Data Entry Sheet'!$E$18))))))))</f>
        <v>E</v>
      </c>
      <c r="AD19" s="13">
        <f>IF('Basic Data Entry Sheet'!N42="", "", 'Basic Data Entry Sheet'!N42)</f>
        <v>0</v>
      </c>
      <c r="AE19" s="13">
        <f>IF(AD19="", "", AD19/'Basic Data Entry Sheet'!$I$11*100)</f>
        <v>0</v>
      </c>
      <c r="AF19" s="13" t="str">
        <f>IF(AE19="", "", IF(AE19&lt;='Basic Data Entry Sheet'!$G$25, 'Basic Data Entry Sheet'!$E$25, IF(AE19&lt;='Basic Data Entry Sheet'!$G$24, 'Basic Data Entry Sheet'!$E$24, IF(AE19&lt;='Basic Data Entry Sheet'!$G$23, 'Basic Data Entry Sheet'!$E$23, IF(AE19&lt;='Basic Data Entry Sheet'!$G$22, 'Basic Data Entry Sheet'!$E$22, IF(AE19&lt;='Basic Data Entry Sheet'!$G$21, 'Basic Data Entry Sheet'!$E$21, IF(AE19&lt;='Basic Data Entry Sheet'!$G$20, 'Basic Data Entry Sheet'!$E$20, IF(AE19&lt;='Basic Data Entry Sheet'!$G$19, 'Basic Data Entry Sheet'!$E$19, 'Basic Data Entry Sheet'!$E$18))))))))</f>
        <v>E</v>
      </c>
      <c r="AG19" s="13">
        <f>IF('Basic Data Entry Sheet'!O42="", "", 'Basic Data Entry Sheet'!O42)</f>
        <v>24</v>
      </c>
      <c r="AH19" s="13">
        <f>IF(AG19="", "", AG19/'Basic Data Entry Sheet'!$I$12*100)</f>
        <v>48</v>
      </c>
      <c r="AI19" s="13" t="str">
        <f>IF(AH19="", "", IF(AH19&lt;='Basic Data Entry Sheet'!$G$25, 'Basic Data Entry Sheet'!$E$25, IF(AH19&lt;='Basic Data Entry Sheet'!$G$24, 'Basic Data Entry Sheet'!$E$24, IF(AH19&lt;='Basic Data Entry Sheet'!$G$23, 'Basic Data Entry Sheet'!$E$23, IF(AH19&lt;='Basic Data Entry Sheet'!$G$22, 'Basic Data Entry Sheet'!$E$22, IF(AH19&lt;='Basic Data Entry Sheet'!$G$21, 'Basic Data Entry Sheet'!$E$21, IF(AH19&lt;='Basic Data Entry Sheet'!$G$20, 'Basic Data Entry Sheet'!$E$20, IF(AH19&lt;='Basic Data Entry Sheet'!$G$19, 'Basic Data Entry Sheet'!$E$19, 'Basic Data Entry Sheet'!$E$18))))))))</f>
        <v>C</v>
      </c>
      <c r="AJ19" s="6">
        <f t="shared" si="1"/>
        <v>263</v>
      </c>
      <c r="AK19" s="6">
        <f t="shared" si="2"/>
        <v>39.548872180451127</v>
      </c>
      <c r="AL19" s="6" t="str">
        <f>IF(AK19="", "", IF(AK19&lt;='Basic Data Entry Sheet'!$G$25, 'Basic Data Entry Sheet'!$E$25, IF(AK19&lt;='Basic Data Entry Sheet'!$G$24, 'Basic Data Entry Sheet'!$E$24, IF(AK19&lt;='Basic Data Entry Sheet'!$G$23, 'Basic Data Entry Sheet'!$E$23, IF(AK19&lt;='Basic Data Entry Sheet'!$G$22, 'Basic Data Entry Sheet'!$E$22, IF(AK19&lt;='Basic Data Entry Sheet'!$G$21, 'Basic Data Entry Sheet'!$E$21, IF(AK19&lt;='Basic Data Entry Sheet'!$G$20, 'Basic Data Entry Sheet'!$E$20, IF(AK19&lt;='Basic Data Entry Sheet'!$G$19, 'Basic Data Entry Sheet'!$E$19, 'Basic Data Entry Sheet'!$E$18))))))))</f>
        <v>D</v>
      </c>
      <c r="AM19" s="6">
        <f t="shared" si="3"/>
        <v>1</v>
      </c>
      <c r="AN19" s="6">
        <f>IF('Basic Data Entry Sheet'!P42="", "", 'Basic Data Entry Sheet'!P42)</f>
        <v>169</v>
      </c>
      <c r="AO19" s="3" t="str">
        <f>IF('Basic Data Entry Sheet'!Q42="", "", 'Basic Data Entry Sheet'!Q42)</f>
        <v/>
      </c>
    </row>
    <row r="20" spans="1:41">
      <c r="A20" s="5">
        <f>'Basic Data Entry Sheet'!C43</f>
        <v>1011</v>
      </c>
      <c r="B20" s="5" t="str">
        <f>'Basic Data Entry Sheet'!D43</f>
        <v>POOJA RANI</v>
      </c>
      <c r="C20" s="13">
        <f>IF('Basic Data Entry Sheet'!E43="", "", 'Basic Data Entry Sheet'!E43)</f>
        <v>0</v>
      </c>
      <c r="D20" s="13">
        <f>IF(C20="", "", C20/'Basic Data Entry Sheet'!$I$2*100)</f>
        <v>0</v>
      </c>
      <c r="E20" s="13" t="str">
        <f>IF(D20="", "", IF(D20&lt;='Basic Data Entry Sheet'!$G$25, 'Basic Data Entry Sheet'!$E$25, IF(D20&lt;='Basic Data Entry Sheet'!$G$24, 'Basic Data Entry Sheet'!$E$24, IF(D20&lt;='Basic Data Entry Sheet'!$G$23, 'Basic Data Entry Sheet'!$E$23, IF(D20&lt;='Basic Data Entry Sheet'!$G$22, 'Basic Data Entry Sheet'!$E$22, IF(D20&lt;='Basic Data Entry Sheet'!$G$21, 'Basic Data Entry Sheet'!$E$21, IF(D20&lt;='Basic Data Entry Sheet'!$G$20, 'Basic Data Entry Sheet'!$E$20, IF(D20&lt;='Basic Data Entry Sheet'!$G$19, 'Basic Data Entry Sheet'!$E$19, 'Basic Data Entry Sheet'!$E$18))))))))</f>
        <v>E</v>
      </c>
      <c r="F20" s="13">
        <f>IF('Basic Data Entry Sheet'!F43="", "", 'Basic Data Entry Sheet'!F43)</f>
        <v>0</v>
      </c>
      <c r="G20" s="13">
        <f>IF(F20="", "", F20/'Basic Data Entry Sheet'!$I$3*100)</f>
        <v>0</v>
      </c>
      <c r="H20" s="13" t="str">
        <f>IF(G20="", "", IF(G20&lt;='Basic Data Entry Sheet'!$G$25, 'Basic Data Entry Sheet'!$E$25, IF(G20&lt;='Basic Data Entry Sheet'!$G$24, 'Basic Data Entry Sheet'!$E$24, IF(G20&lt;='Basic Data Entry Sheet'!$G$23, 'Basic Data Entry Sheet'!$E$23, IF(G20&lt;='Basic Data Entry Sheet'!$G$22, 'Basic Data Entry Sheet'!$E$22, IF(G20&lt;='Basic Data Entry Sheet'!$G$21, 'Basic Data Entry Sheet'!$E$21, IF(G20&lt;='Basic Data Entry Sheet'!$G$20, 'Basic Data Entry Sheet'!$E$20, IF(G20&lt;='Basic Data Entry Sheet'!$G$19, 'Basic Data Entry Sheet'!$E$19, 'Basic Data Entry Sheet'!$E$18))))))))</f>
        <v>E</v>
      </c>
      <c r="I20" s="13">
        <f>IF('Basic Data Entry Sheet'!G43="", "", 'Basic Data Entry Sheet'!G43)</f>
        <v>13</v>
      </c>
      <c r="J20" s="13">
        <f>IF(I20="", "", I20/'Basic Data Entry Sheet'!$I$4*100)</f>
        <v>16.25</v>
      </c>
      <c r="K20" s="13" t="str">
        <f>IF(J20="", "", IF(J20&lt;='Basic Data Entry Sheet'!$G$25, 'Basic Data Entry Sheet'!$E$25, IF(J20&lt;='Basic Data Entry Sheet'!$G$24, 'Basic Data Entry Sheet'!$E$24, IF(J20&lt;='Basic Data Entry Sheet'!$G$23, 'Basic Data Entry Sheet'!$E$23, IF(J20&lt;='Basic Data Entry Sheet'!$G$22, 'Basic Data Entry Sheet'!$E$22, IF(J20&lt;='Basic Data Entry Sheet'!$G$21, 'Basic Data Entry Sheet'!$E$21, IF(J20&lt;='Basic Data Entry Sheet'!$G$20, 'Basic Data Entry Sheet'!$E$20, IF(J20&lt;='Basic Data Entry Sheet'!$G$19, 'Basic Data Entry Sheet'!$E$19, 'Basic Data Entry Sheet'!$E$18))))))))</f>
        <v>E</v>
      </c>
      <c r="L20" s="13">
        <f>IF('Basic Data Entry Sheet'!H43="", "", 'Basic Data Entry Sheet'!H43)</f>
        <v>18</v>
      </c>
      <c r="M20" s="13">
        <f>IF(L20="", "", L20/'Basic Data Entry Sheet'!$I$5*100)</f>
        <v>22.5</v>
      </c>
      <c r="N20" s="13" t="str">
        <f>IF(M20="", "", IF(M20&lt;='Basic Data Entry Sheet'!$G$25, 'Basic Data Entry Sheet'!$E$25, IF(M20&lt;='Basic Data Entry Sheet'!$G$24, 'Basic Data Entry Sheet'!$E$24, IF(M20&lt;='Basic Data Entry Sheet'!$G$23, 'Basic Data Entry Sheet'!$E$23, IF(M20&lt;='Basic Data Entry Sheet'!$G$22, 'Basic Data Entry Sheet'!$E$22, IF(M20&lt;='Basic Data Entry Sheet'!$G$21, 'Basic Data Entry Sheet'!$E$21, IF(M20&lt;='Basic Data Entry Sheet'!$G$20, 'Basic Data Entry Sheet'!$E$20, IF(M20&lt;='Basic Data Entry Sheet'!$G$19, 'Basic Data Entry Sheet'!$E$19, 'Basic Data Entry Sheet'!$E$18))))))))</f>
        <v>E</v>
      </c>
      <c r="O20" s="13">
        <f>IF('Basic Data Entry Sheet'!I43="", "", 'Basic Data Entry Sheet'!I43)</f>
        <v>0</v>
      </c>
      <c r="P20" s="13">
        <f>IF(O20="", "", O20/'Basic Data Entry Sheet'!$I$6*100)</f>
        <v>0</v>
      </c>
      <c r="Q20" s="13" t="str">
        <f>IF(P20="", "", IF(P20&lt;='Basic Data Entry Sheet'!$G$25, 'Basic Data Entry Sheet'!$E$25, IF(P20&lt;='Basic Data Entry Sheet'!$G$24, 'Basic Data Entry Sheet'!$E$24, IF(P20&lt;='Basic Data Entry Sheet'!$G$23, 'Basic Data Entry Sheet'!$E$23, IF(P20&lt;='Basic Data Entry Sheet'!$G$22, 'Basic Data Entry Sheet'!$E$22, IF(P20&lt;='Basic Data Entry Sheet'!$G$21, 'Basic Data Entry Sheet'!$E$21, IF(P20&lt;='Basic Data Entry Sheet'!$G$20, 'Basic Data Entry Sheet'!$E$20, IF(P20&lt;='Basic Data Entry Sheet'!$G$19, 'Basic Data Entry Sheet'!$E$19, 'Basic Data Entry Sheet'!$E$18))))))))</f>
        <v>E</v>
      </c>
      <c r="R20" s="13">
        <f>IF('Basic Data Entry Sheet'!J43="", "", 'Basic Data Entry Sheet'!J43)</f>
        <v>5</v>
      </c>
      <c r="S20" s="13">
        <f>IF(R20="", "", R20/'Basic Data Entry Sheet'!$I$7*100)</f>
        <v>6.25</v>
      </c>
      <c r="T20" s="13" t="str">
        <f>IF(S20="", "", IF(S20&lt;='Basic Data Entry Sheet'!$G$25, 'Basic Data Entry Sheet'!$E$25, IF(S20&lt;='Basic Data Entry Sheet'!$G$24, 'Basic Data Entry Sheet'!$E$24, IF(S20&lt;='Basic Data Entry Sheet'!$G$23, 'Basic Data Entry Sheet'!$E$23, IF(S20&lt;='Basic Data Entry Sheet'!$G$22, 'Basic Data Entry Sheet'!$E$22, IF(S20&lt;='Basic Data Entry Sheet'!$G$21, 'Basic Data Entry Sheet'!$E$21, IF(S20&lt;='Basic Data Entry Sheet'!$G$20, 'Basic Data Entry Sheet'!$E$20, IF(S20&lt;='Basic Data Entry Sheet'!$G$19, 'Basic Data Entry Sheet'!$E$19, 'Basic Data Entry Sheet'!$E$18))))))))</f>
        <v>E</v>
      </c>
      <c r="U20" s="13">
        <f>IF('Basic Data Entry Sheet'!K43="", "", 'Basic Data Entry Sheet'!K43)</f>
        <v>13</v>
      </c>
      <c r="V20" s="13">
        <f>IF(U20="", "", U20/'Basic Data Entry Sheet'!$I$8*100)</f>
        <v>16.25</v>
      </c>
      <c r="W20" s="13" t="str">
        <f>IF(V20="", "", IF(V20&lt;='Basic Data Entry Sheet'!$G$25, 'Basic Data Entry Sheet'!$E$25, IF(V20&lt;='Basic Data Entry Sheet'!$G$24, 'Basic Data Entry Sheet'!$E$24, IF(V20&lt;='Basic Data Entry Sheet'!$G$23, 'Basic Data Entry Sheet'!$E$23, IF(V20&lt;='Basic Data Entry Sheet'!$G$22, 'Basic Data Entry Sheet'!$E$22, IF(V20&lt;='Basic Data Entry Sheet'!$G$21, 'Basic Data Entry Sheet'!$E$21, IF(V20&lt;='Basic Data Entry Sheet'!$G$20, 'Basic Data Entry Sheet'!$E$20, IF(V20&lt;='Basic Data Entry Sheet'!$G$19, 'Basic Data Entry Sheet'!$E$19, 'Basic Data Entry Sheet'!$E$18))))))))</f>
        <v>E</v>
      </c>
      <c r="X20" s="13">
        <f>IF('Basic Data Entry Sheet'!L43="", "", 'Basic Data Entry Sheet'!L43)</f>
        <v>13</v>
      </c>
      <c r="Y20" s="13">
        <f>IF(X20="", "", X20/'Basic Data Entry Sheet'!$I$9*100)</f>
        <v>26</v>
      </c>
      <c r="Z20" s="13" t="str">
        <f>IF(Y20="", "", IF(Y20&lt;='Basic Data Entry Sheet'!$G$25, 'Basic Data Entry Sheet'!$E$25, IF(Y20&lt;='Basic Data Entry Sheet'!$G$24, 'Basic Data Entry Sheet'!$E$24, IF(Y20&lt;='Basic Data Entry Sheet'!$G$23, 'Basic Data Entry Sheet'!$E$23, IF(Y20&lt;='Basic Data Entry Sheet'!$G$22, 'Basic Data Entry Sheet'!$E$22, IF(Y20&lt;='Basic Data Entry Sheet'!$G$21, 'Basic Data Entry Sheet'!$E$21, IF(Y20&lt;='Basic Data Entry Sheet'!$G$20, 'Basic Data Entry Sheet'!$E$20, IF(Y20&lt;='Basic Data Entry Sheet'!$G$19, 'Basic Data Entry Sheet'!$E$19, 'Basic Data Entry Sheet'!$E$18))))))))</f>
        <v>E</v>
      </c>
      <c r="AA20" s="13">
        <f>IF('Basic Data Entry Sheet'!M43="", "", 'Basic Data Entry Sheet'!M43)</f>
        <v>2</v>
      </c>
      <c r="AB20" s="13">
        <f>IF(AA20="", "", AA20/'Basic Data Entry Sheet'!$I$10*100)</f>
        <v>4</v>
      </c>
      <c r="AC20" s="13" t="str">
        <f>IF(AB20="", "", IF(AB20&lt;='Basic Data Entry Sheet'!$G$25, 'Basic Data Entry Sheet'!$E$25, IF(AB20&lt;='Basic Data Entry Sheet'!$G$24, 'Basic Data Entry Sheet'!$E$24, IF(AB20&lt;='Basic Data Entry Sheet'!$G$23, 'Basic Data Entry Sheet'!$E$23, IF(AB20&lt;='Basic Data Entry Sheet'!$G$22, 'Basic Data Entry Sheet'!$E$22, IF(AB20&lt;='Basic Data Entry Sheet'!$G$21, 'Basic Data Entry Sheet'!$E$21, IF(AB20&lt;='Basic Data Entry Sheet'!$G$20, 'Basic Data Entry Sheet'!$E$20, IF(AB20&lt;='Basic Data Entry Sheet'!$G$19, 'Basic Data Entry Sheet'!$E$19, 'Basic Data Entry Sheet'!$E$18))))))))</f>
        <v>E</v>
      </c>
      <c r="AD20" s="13">
        <f>IF('Basic Data Entry Sheet'!N43="", "", 'Basic Data Entry Sheet'!N43)</f>
        <v>0</v>
      </c>
      <c r="AE20" s="13">
        <f>IF(AD20="", "", AD20/'Basic Data Entry Sheet'!$I$11*100)</f>
        <v>0</v>
      </c>
      <c r="AF20" s="13" t="str">
        <f>IF(AE20="", "", IF(AE20&lt;='Basic Data Entry Sheet'!$G$25, 'Basic Data Entry Sheet'!$E$25, IF(AE20&lt;='Basic Data Entry Sheet'!$G$24, 'Basic Data Entry Sheet'!$E$24, IF(AE20&lt;='Basic Data Entry Sheet'!$G$23, 'Basic Data Entry Sheet'!$E$23, IF(AE20&lt;='Basic Data Entry Sheet'!$G$22, 'Basic Data Entry Sheet'!$E$22, IF(AE20&lt;='Basic Data Entry Sheet'!$G$21, 'Basic Data Entry Sheet'!$E$21, IF(AE20&lt;='Basic Data Entry Sheet'!$G$20, 'Basic Data Entry Sheet'!$E$20, IF(AE20&lt;='Basic Data Entry Sheet'!$G$19, 'Basic Data Entry Sheet'!$E$19, 'Basic Data Entry Sheet'!$E$18))))))))</f>
        <v>E</v>
      </c>
      <c r="AG20" s="13">
        <f>IF('Basic Data Entry Sheet'!O43="", "", 'Basic Data Entry Sheet'!O43)</f>
        <v>23</v>
      </c>
      <c r="AH20" s="13">
        <f>IF(AG20="", "", AG20/'Basic Data Entry Sheet'!$I$12*100)</f>
        <v>46</v>
      </c>
      <c r="AI20" s="13" t="str">
        <f>IF(AH20="", "", IF(AH20&lt;='Basic Data Entry Sheet'!$G$25, 'Basic Data Entry Sheet'!$E$25, IF(AH20&lt;='Basic Data Entry Sheet'!$G$24, 'Basic Data Entry Sheet'!$E$24, IF(AH20&lt;='Basic Data Entry Sheet'!$G$23, 'Basic Data Entry Sheet'!$E$23, IF(AH20&lt;='Basic Data Entry Sheet'!$G$22, 'Basic Data Entry Sheet'!$E$22, IF(AH20&lt;='Basic Data Entry Sheet'!$G$21, 'Basic Data Entry Sheet'!$E$21, IF(AH20&lt;='Basic Data Entry Sheet'!$G$20, 'Basic Data Entry Sheet'!$E$20, IF(AH20&lt;='Basic Data Entry Sheet'!$G$19, 'Basic Data Entry Sheet'!$E$19, 'Basic Data Entry Sheet'!$E$18))))))))</f>
        <v>C</v>
      </c>
      <c r="AJ20" s="6">
        <f t="shared" si="1"/>
        <v>87</v>
      </c>
      <c r="AK20" s="6">
        <f t="shared" si="2"/>
        <v>13.082706766917292</v>
      </c>
      <c r="AL20" s="6" t="str">
        <f>IF(AK20="", "", IF(AK20&lt;='Basic Data Entry Sheet'!$G$25, 'Basic Data Entry Sheet'!$E$25, IF(AK20&lt;='Basic Data Entry Sheet'!$G$24, 'Basic Data Entry Sheet'!$E$24, IF(AK20&lt;='Basic Data Entry Sheet'!$G$23, 'Basic Data Entry Sheet'!$E$23, IF(AK20&lt;='Basic Data Entry Sheet'!$G$22, 'Basic Data Entry Sheet'!$E$22, IF(AK20&lt;='Basic Data Entry Sheet'!$G$21, 'Basic Data Entry Sheet'!$E$21, IF(AK20&lt;='Basic Data Entry Sheet'!$G$20, 'Basic Data Entry Sheet'!$E$20, IF(AK20&lt;='Basic Data Entry Sheet'!$G$19, 'Basic Data Entry Sheet'!$E$19, 'Basic Data Entry Sheet'!$E$18))))))))</f>
        <v>E</v>
      </c>
      <c r="AM20" s="6">
        <f t="shared" si="3"/>
        <v>20</v>
      </c>
      <c r="AN20" s="6">
        <f>IF('Basic Data Entry Sheet'!P43="", "", 'Basic Data Entry Sheet'!P43)</f>
        <v>170</v>
      </c>
      <c r="AO20" s="3" t="str">
        <f>IF('Basic Data Entry Sheet'!Q43="", "", 'Basic Data Entry Sheet'!Q43)</f>
        <v/>
      </c>
    </row>
    <row r="21" spans="1:41">
      <c r="A21" s="5">
        <f>'Basic Data Entry Sheet'!C44</f>
        <v>1012</v>
      </c>
      <c r="B21" s="5" t="str">
        <f>'Basic Data Entry Sheet'!D44</f>
        <v>PRIYA RANI</v>
      </c>
      <c r="C21" s="13">
        <f>IF('Basic Data Entry Sheet'!E44="", "", 'Basic Data Entry Sheet'!E44)</f>
        <v>7</v>
      </c>
      <c r="D21" s="13">
        <f>IF(C21="", "", C21/'Basic Data Entry Sheet'!$I$2*100)</f>
        <v>10.76923076923077</v>
      </c>
      <c r="E21" s="13" t="str">
        <f>IF(D21="", "", IF(D21&lt;='Basic Data Entry Sheet'!$G$25, 'Basic Data Entry Sheet'!$E$25, IF(D21&lt;='Basic Data Entry Sheet'!$G$24, 'Basic Data Entry Sheet'!$E$24, IF(D21&lt;='Basic Data Entry Sheet'!$G$23, 'Basic Data Entry Sheet'!$E$23, IF(D21&lt;='Basic Data Entry Sheet'!$G$22, 'Basic Data Entry Sheet'!$E$22, IF(D21&lt;='Basic Data Entry Sheet'!$G$21, 'Basic Data Entry Sheet'!$E$21, IF(D21&lt;='Basic Data Entry Sheet'!$G$20, 'Basic Data Entry Sheet'!$E$20, IF(D21&lt;='Basic Data Entry Sheet'!$G$19, 'Basic Data Entry Sheet'!$E$19, 'Basic Data Entry Sheet'!$E$18))))))))</f>
        <v>E</v>
      </c>
      <c r="F21" s="13">
        <f>IF('Basic Data Entry Sheet'!F44="", "", 'Basic Data Entry Sheet'!F44)</f>
        <v>16</v>
      </c>
      <c r="G21" s="13">
        <f>IF(F21="", "", F21/'Basic Data Entry Sheet'!$I$3*100)</f>
        <v>24.615384615384617</v>
      </c>
      <c r="H21" s="13" t="str">
        <f>IF(G21="", "", IF(G21&lt;='Basic Data Entry Sheet'!$G$25, 'Basic Data Entry Sheet'!$E$25, IF(G21&lt;='Basic Data Entry Sheet'!$G$24, 'Basic Data Entry Sheet'!$E$24, IF(G21&lt;='Basic Data Entry Sheet'!$G$23, 'Basic Data Entry Sheet'!$E$23, IF(G21&lt;='Basic Data Entry Sheet'!$G$22, 'Basic Data Entry Sheet'!$E$22, IF(G21&lt;='Basic Data Entry Sheet'!$G$21, 'Basic Data Entry Sheet'!$E$21, IF(G21&lt;='Basic Data Entry Sheet'!$G$20, 'Basic Data Entry Sheet'!$E$20, IF(G21&lt;='Basic Data Entry Sheet'!$G$19, 'Basic Data Entry Sheet'!$E$19, 'Basic Data Entry Sheet'!$E$18))))))))</f>
        <v>E</v>
      </c>
      <c r="I21" s="13">
        <f>IF('Basic Data Entry Sheet'!G44="", "", 'Basic Data Entry Sheet'!G44)</f>
        <v>8</v>
      </c>
      <c r="J21" s="13">
        <f>IF(I21="", "", I21/'Basic Data Entry Sheet'!$I$4*100)</f>
        <v>10</v>
      </c>
      <c r="K21" s="13" t="str">
        <f>IF(J21="", "", IF(J21&lt;='Basic Data Entry Sheet'!$G$25, 'Basic Data Entry Sheet'!$E$25, IF(J21&lt;='Basic Data Entry Sheet'!$G$24, 'Basic Data Entry Sheet'!$E$24, IF(J21&lt;='Basic Data Entry Sheet'!$G$23, 'Basic Data Entry Sheet'!$E$23, IF(J21&lt;='Basic Data Entry Sheet'!$G$22, 'Basic Data Entry Sheet'!$E$22, IF(J21&lt;='Basic Data Entry Sheet'!$G$21, 'Basic Data Entry Sheet'!$E$21, IF(J21&lt;='Basic Data Entry Sheet'!$G$20, 'Basic Data Entry Sheet'!$E$20, IF(J21&lt;='Basic Data Entry Sheet'!$G$19, 'Basic Data Entry Sheet'!$E$19, 'Basic Data Entry Sheet'!$E$18))))))))</f>
        <v>E</v>
      </c>
      <c r="L21" s="13">
        <f>IF('Basic Data Entry Sheet'!H44="", "", 'Basic Data Entry Sheet'!H44)</f>
        <v>16</v>
      </c>
      <c r="M21" s="13">
        <f>IF(L21="", "", L21/'Basic Data Entry Sheet'!$I$5*100)</f>
        <v>20</v>
      </c>
      <c r="N21" s="13" t="str">
        <f>IF(M21="", "", IF(M21&lt;='Basic Data Entry Sheet'!$G$25, 'Basic Data Entry Sheet'!$E$25, IF(M21&lt;='Basic Data Entry Sheet'!$G$24, 'Basic Data Entry Sheet'!$E$24, IF(M21&lt;='Basic Data Entry Sheet'!$G$23, 'Basic Data Entry Sheet'!$E$23, IF(M21&lt;='Basic Data Entry Sheet'!$G$22, 'Basic Data Entry Sheet'!$E$22, IF(M21&lt;='Basic Data Entry Sheet'!$G$21, 'Basic Data Entry Sheet'!$E$21, IF(M21&lt;='Basic Data Entry Sheet'!$G$20, 'Basic Data Entry Sheet'!$E$20, IF(M21&lt;='Basic Data Entry Sheet'!$G$19, 'Basic Data Entry Sheet'!$E$19, 'Basic Data Entry Sheet'!$E$18))))))))</f>
        <v>E</v>
      </c>
      <c r="O21" s="13">
        <f>IF('Basic Data Entry Sheet'!I44="", "", 'Basic Data Entry Sheet'!I44)</f>
        <v>0</v>
      </c>
      <c r="P21" s="13">
        <f>IF(O21="", "", O21/'Basic Data Entry Sheet'!$I$6*100)</f>
        <v>0</v>
      </c>
      <c r="Q21" s="13" t="str">
        <f>IF(P21="", "", IF(P21&lt;='Basic Data Entry Sheet'!$G$25, 'Basic Data Entry Sheet'!$E$25, IF(P21&lt;='Basic Data Entry Sheet'!$G$24, 'Basic Data Entry Sheet'!$E$24, IF(P21&lt;='Basic Data Entry Sheet'!$G$23, 'Basic Data Entry Sheet'!$E$23, IF(P21&lt;='Basic Data Entry Sheet'!$G$22, 'Basic Data Entry Sheet'!$E$22, IF(P21&lt;='Basic Data Entry Sheet'!$G$21, 'Basic Data Entry Sheet'!$E$21, IF(P21&lt;='Basic Data Entry Sheet'!$G$20, 'Basic Data Entry Sheet'!$E$20, IF(P21&lt;='Basic Data Entry Sheet'!$G$19, 'Basic Data Entry Sheet'!$E$19, 'Basic Data Entry Sheet'!$E$18))))))))</f>
        <v>E</v>
      </c>
      <c r="R21" s="13">
        <f>IF('Basic Data Entry Sheet'!J44="", "", 'Basic Data Entry Sheet'!J44)</f>
        <v>0</v>
      </c>
      <c r="S21" s="13">
        <f>IF(R21="", "", R21/'Basic Data Entry Sheet'!$I$7*100)</f>
        <v>0</v>
      </c>
      <c r="T21" s="13" t="str">
        <f>IF(S21="", "", IF(S21&lt;='Basic Data Entry Sheet'!$G$25, 'Basic Data Entry Sheet'!$E$25, IF(S21&lt;='Basic Data Entry Sheet'!$G$24, 'Basic Data Entry Sheet'!$E$24, IF(S21&lt;='Basic Data Entry Sheet'!$G$23, 'Basic Data Entry Sheet'!$E$23, IF(S21&lt;='Basic Data Entry Sheet'!$G$22, 'Basic Data Entry Sheet'!$E$22, IF(S21&lt;='Basic Data Entry Sheet'!$G$21, 'Basic Data Entry Sheet'!$E$21, IF(S21&lt;='Basic Data Entry Sheet'!$G$20, 'Basic Data Entry Sheet'!$E$20, IF(S21&lt;='Basic Data Entry Sheet'!$G$19, 'Basic Data Entry Sheet'!$E$19, 'Basic Data Entry Sheet'!$E$18))))))))</f>
        <v>E</v>
      </c>
      <c r="U21" s="13">
        <f>IF('Basic Data Entry Sheet'!K44="", "", 'Basic Data Entry Sheet'!K44)</f>
        <v>5</v>
      </c>
      <c r="V21" s="13">
        <f>IF(U21="", "", U21/'Basic Data Entry Sheet'!$I$8*100)</f>
        <v>6.25</v>
      </c>
      <c r="W21" s="13" t="str">
        <f>IF(V21="", "", IF(V21&lt;='Basic Data Entry Sheet'!$G$25, 'Basic Data Entry Sheet'!$E$25, IF(V21&lt;='Basic Data Entry Sheet'!$G$24, 'Basic Data Entry Sheet'!$E$24, IF(V21&lt;='Basic Data Entry Sheet'!$G$23, 'Basic Data Entry Sheet'!$E$23, IF(V21&lt;='Basic Data Entry Sheet'!$G$22, 'Basic Data Entry Sheet'!$E$22, IF(V21&lt;='Basic Data Entry Sheet'!$G$21, 'Basic Data Entry Sheet'!$E$21, IF(V21&lt;='Basic Data Entry Sheet'!$G$20, 'Basic Data Entry Sheet'!$E$20, IF(V21&lt;='Basic Data Entry Sheet'!$G$19, 'Basic Data Entry Sheet'!$E$19, 'Basic Data Entry Sheet'!$E$18))))))))</f>
        <v>E</v>
      </c>
      <c r="X21" s="13">
        <f>IF('Basic Data Entry Sheet'!L44="", "", 'Basic Data Entry Sheet'!L44)</f>
        <v>13</v>
      </c>
      <c r="Y21" s="13">
        <f>IF(X21="", "", X21/'Basic Data Entry Sheet'!$I$9*100)</f>
        <v>26</v>
      </c>
      <c r="Z21" s="13" t="str">
        <f>IF(Y21="", "", IF(Y21&lt;='Basic Data Entry Sheet'!$G$25, 'Basic Data Entry Sheet'!$E$25, IF(Y21&lt;='Basic Data Entry Sheet'!$G$24, 'Basic Data Entry Sheet'!$E$24, IF(Y21&lt;='Basic Data Entry Sheet'!$G$23, 'Basic Data Entry Sheet'!$E$23, IF(Y21&lt;='Basic Data Entry Sheet'!$G$22, 'Basic Data Entry Sheet'!$E$22, IF(Y21&lt;='Basic Data Entry Sheet'!$G$21, 'Basic Data Entry Sheet'!$E$21, IF(Y21&lt;='Basic Data Entry Sheet'!$G$20, 'Basic Data Entry Sheet'!$E$20, IF(Y21&lt;='Basic Data Entry Sheet'!$G$19, 'Basic Data Entry Sheet'!$E$19, 'Basic Data Entry Sheet'!$E$18))))))))</f>
        <v>E</v>
      </c>
      <c r="AA21" s="13">
        <f>IF('Basic Data Entry Sheet'!M44="", "", 'Basic Data Entry Sheet'!M44)</f>
        <v>0</v>
      </c>
      <c r="AB21" s="13">
        <f>IF(AA21="", "", AA21/'Basic Data Entry Sheet'!$I$10*100)</f>
        <v>0</v>
      </c>
      <c r="AC21" s="13" t="str">
        <f>IF(AB21="", "", IF(AB21&lt;='Basic Data Entry Sheet'!$G$25, 'Basic Data Entry Sheet'!$E$25, IF(AB21&lt;='Basic Data Entry Sheet'!$G$24, 'Basic Data Entry Sheet'!$E$24, IF(AB21&lt;='Basic Data Entry Sheet'!$G$23, 'Basic Data Entry Sheet'!$E$23, IF(AB21&lt;='Basic Data Entry Sheet'!$G$22, 'Basic Data Entry Sheet'!$E$22, IF(AB21&lt;='Basic Data Entry Sheet'!$G$21, 'Basic Data Entry Sheet'!$E$21, IF(AB21&lt;='Basic Data Entry Sheet'!$G$20, 'Basic Data Entry Sheet'!$E$20, IF(AB21&lt;='Basic Data Entry Sheet'!$G$19, 'Basic Data Entry Sheet'!$E$19, 'Basic Data Entry Sheet'!$E$18))))))))</f>
        <v>E</v>
      </c>
      <c r="AD21" s="13">
        <f>IF('Basic Data Entry Sheet'!N44="", "", 'Basic Data Entry Sheet'!N44)</f>
        <v>24</v>
      </c>
      <c r="AE21" s="13">
        <f>IF(AD21="", "", AD21/'Basic Data Entry Sheet'!$I$11*100)</f>
        <v>48</v>
      </c>
      <c r="AF21" s="13" t="str">
        <f>IF(AE21="", "", IF(AE21&lt;='Basic Data Entry Sheet'!$G$25, 'Basic Data Entry Sheet'!$E$25, IF(AE21&lt;='Basic Data Entry Sheet'!$G$24, 'Basic Data Entry Sheet'!$E$24, IF(AE21&lt;='Basic Data Entry Sheet'!$G$23, 'Basic Data Entry Sheet'!$E$23, IF(AE21&lt;='Basic Data Entry Sheet'!$G$22, 'Basic Data Entry Sheet'!$E$22, IF(AE21&lt;='Basic Data Entry Sheet'!$G$21, 'Basic Data Entry Sheet'!$E$21, IF(AE21&lt;='Basic Data Entry Sheet'!$G$20, 'Basic Data Entry Sheet'!$E$20, IF(AE21&lt;='Basic Data Entry Sheet'!$G$19, 'Basic Data Entry Sheet'!$E$19, 'Basic Data Entry Sheet'!$E$18))))))))</f>
        <v>C</v>
      </c>
      <c r="AG21" s="13">
        <f>IF('Basic Data Entry Sheet'!O44="", "", 'Basic Data Entry Sheet'!O44)</f>
        <v>21</v>
      </c>
      <c r="AH21" s="13">
        <f>IF(AG21="", "", AG21/'Basic Data Entry Sheet'!$I$12*100)</f>
        <v>42</v>
      </c>
      <c r="AI21" s="13" t="str">
        <f>IF(AH21="", "", IF(AH21&lt;='Basic Data Entry Sheet'!$G$25, 'Basic Data Entry Sheet'!$E$25, IF(AH21&lt;='Basic Data Entry Sheet'!$G$24, 'Basic Data Entry Sheet'!$E$24, IF(AH21&lt;='Basic Data Entry Sheet'!$G$23, 'Basic Data Entry Sheet'!$E$23, IF(AH21&lt;='Basic Data Entry Sheet'!$G$22, 'Basic Data Entry Sheet'!$E$22, IF(AH21&lt;='Basic Data Entry Sheet'!$G$21, 'Basic Data Entry Sheet'!$E$21, IF(AH21&lt;='Basic Data Entry Sheet'!$G$20, 'Basic Data Entry Sheet'!$E$20, IF(AH21&lt;='Basic Data Entry Sheet'!$G$19, 'Basic Data Entry Sheet'!$E$19, 'Basic Data Entry Sheet'!$E$18))))))))</f>
        <v>C</v>
      </c>
      <c r="AJ21" s="6">
        <f t="shared" si="1"/>
        <v>94</v>
      </c>
      <c r="AK21" s="6">
        <f t="shared" si="2"/>
        <v>14.135338345864662</v>
      </c>
      <c r="AL21" s="6" t="str">
        <f>IF(AK21="", "", IF(AK21&lt;='Basic Data Entry Sheet'!$G$25, 'Basic Data Entry Sheet'!$E$25, IF(AK21&lt;='Basic Data Entry Sheet'!$G$24, 'Basic Data Entry Sheet'!$E$24, IF(AK21&lt;='Basic Data Entry Sheet'!$G$23, 'Basic Data Entry Sheet'!$E$23, IF(AK21&lt;='Basic Data Entry Sheet'!$G$22, 'Basic Data Entry Sheet'!$E$22, IF(AK21&lt;='Basic Data Entry Sheet'!$G$21, 'Basic Data Entry Sheet'!$E$21, IF(AK21&lt;='Basic Data Entry Sheet'!$G$20, 'Basic Data Entry Sheet'!$E$20, IF(AK21&lt;='Basic Data Entry Sheet'!$G$19, 'Basic Data Entry Sheet'!$E$19, 'Basic Data Entry Sheet'!$E$18))))))))</f>
        <v>E</v>
      </c>
      <c r="AM21" s="6">
        <f t="shared" si="3"/>
        <v>18</v>
      </c>
      <c r="AN21" s="6">
        <f>IF('Basic Data Entry Sheet'!P44="", "", 'Basic Data Entry Sheet'!P44)</f>
        <v>171</v>
      </c>
      <c r="AO21" s="3" t="str">
        <f>IF('Basic Data Entry Sheet'!Q44="", "", 'Basic Data Entry Sheet'!Q44)</f>
        <v/>
      </c>
    </row>
    <row r="22" spans="1:41">
      <c r="A22" s="5">
        <f>'Basic Data Entry Sheet'!C45</f>
        <v>1013</v>
      </c>
      <c r="B22" s="5" t="str">
        <f>'Basic Data Entry Sheet'!D45</f>
        <v>ARSHDEEP SINGH</v>
      </c>
      <c r="C22" s="13">
        <f>IF('Basic Data Entry Sheet'!E45="", "", 'Basic Data Entry Sheet'!E45)</f>
        <v>7</v>
      </c>
      <c r="D22" s="13">
        <f>IF(C22="", "", C22/'Basic Data Entry Sheet'!$I$2*100)</f>
        <v>10.76923076923077</v>
      </c>
      <c r="E22" s="13" t="str">
        <f>IF(D22="", "", IF(D22&lt;='Basic Data Entry Sheet'!$G$25, 'Basic Data Entry Sheet'!$E$25, IF(D22&lt;='Basic Data Entry Sheet'!$G$24, 'Basic Data Entry Sheet'!$E$24, IF(D22&lt;='Basic Data Entry Sheet'!$G$23, 'Basic Data Entry Sheet'!$E$23, IF(D22&lt;='Basic Data Entry Sheet'!$G$22, 'Basic Data Entry Sheet'!$E$22, IF(D22&lt;='Basic Data Entry Sheet'!$G$21, 'Basic Data Entry Sheet'!$E$21, IF(D22&lt;='Basic Data Entry Sheet'!$G$20, 'Basic Data Entry Sheet'!$E$20, IF(D22&lt;='Basic Data Entry Sheet'!$G$19, 'Basic Data Entry Sheet'!$E$19, 'Basic Data Entry Sheet'!$E$18))))))))</f>
        <v>E</v>
      </c>
      <c r="F22" s="13">
        <f>IF('Basic Data Entry Sheet'!F45="", "", 'Basic Data Entry Sheet'!F45)</f>
        <v>13</v>
      </c>
      <c r="G22" s="13">
        <f>IF(F22="", "", F22/'Basic Data Entry Sheet'!$I$3*100)</f>
        <v>20</v>
      </c>
      <c r="H22" s="13" t="str">
        <f>IF(G22="", "", IF(G22&lt;='Basic Data Entry Sheet'!$G$25, 'Basic Data Entry Sheet'!$E$25, IF(G22&lt;='Basic Data Entry Sheet'!$G$24, 'Basic Data Entry Sheet'!$E$24, IF(G22&lt;='Basic Data Entry Sheet'!$G$23, 'Basic Data Entry Sheet'!$E$23, IF(G22&lt;='Basic Data Entry Sheet'!$G$22, 'Basic Data Entry Sheet'!$E$22, IF(G22&lt;='Basic Data Entry Sheet'!$G$21, 'Basic Data Entry Sheet'!$E$21, IF(G22&lt;='Basic Data Entry Sheet'!$G$20, 'Basic Data Entry Sheet'!$E$20, IF(G22&lt;='Basic Data Entry Sheet'!$G$19, 'Basic Data Entry Sheet'!$E$19, 'Basic Data Entry Sheet'!$E$18))))))))</f>
        <v>E</v>
      </c>
      <c r="I22" s="13">
        <f>IF('Basic Data Entry Sheet'!G45="", "", 'Basic Data Entry Sheet'!G45)</f>
        <v>6</v>
      </c>
      <c r="J22" s="13">
        <f>IF(I22="", "", I22/'Basic Data Entry Sheet'!$I$4*100)</f>
        <v>7.5</v>
      </c>
      <c r="K22" s="13" t="str">
        <f>IF(J22="", "", IF(J22&lt;='Basic Data Entry Sheet'!$G$25, 'Basic Data Entry Sheet'!$E$25, IF(J22&lt;='Basic Data Entry Sheet'!$G$24, 'Basic Data Entry Sheet'!$E$24, IF(J22&lt;='Basic Data Entry Sheet'!$G$23, 'Basic Data Entry Sheet'!$E$23, IF(J22&lt;='Basic Data Entry Sheet'!$G$22, 'Basic Data Entry Sheet'!$E$22, IF(J22&lt;='Basic Data Entry Sheet'!$G$21, 'Basic Data Entry Sheet'!$E$21, IF(J22&lt;='Basic Data Entry Sheet'!$G$20, 'Basic Data Entry Sheet'!$E$20, IF(J22&lt;='Basic Data Entry Sheet'!$G$19, 'Basic Data Entry Sheet'!$E$19, 'Basic Data Entry Sheet'!$E$18))))))))</f>
        <v>E</v>
      </c>
      <c r="L22" s="13">
        <f>IF('Basic Data Entry Sheet'!H45="", "", 'Basic Data Entry Sheet'!H45)</f>
        <v>17</v>
      </c>
      <c r="M22" s="13">
        <f>IF(L22="", "", L22/'Basic Data Entry Sheet'!$I$5*100)</f>
        <v>21.25</v>
      </c>
      <c r="N22" s="13" t="str">
        <f>IF(M22="", "", IF(M22&lt;='Basic Data Entry Sheet'!$G$25, 'Basic Data Entry Sheet'!$E$25, IF(M22&lt;='Basic Data Entry Sheet'!$G$24, 'Basic Data Entry Sheet'!$E$24, IF(M22&lt;='Basic Data Entry Sheet'!$G$23, 'Basic Data Entry Sheet'!$E$23, IF(M22&lt;='Basic Data Entry Sheet'!$G$22, 'Basic Data Entry Sheet'!$E$22, IF(M22&lt;='Basic Data Entry Sheet'!$G$21, 'Basic Data Entry Sheet'!$E$21, IF(M22&lt;='Basic Data Entry Sheet'!$G$20, 'Basic Data Entry Sheet'!$E$20, IF(M22&lt;='Basic Data Entry Sheet'!$G$19, 'Basic Data Entry Sheet'!$E$19, 'Basic Data Entry Sheet'!$E$18))))))))</f>
        <v>E</v>
      </c>
      <c r="O22" s="13">
        <f>IF('Basic Data Entry Sheet'!I45="", "", 'Basic Data Entry Sheet'!I45)</f>
        <v>0</v>
      </c>
      <c r="P22" s="13">
        <f>IF(O22="", "", O22/'Basic Data Entry Sheet'!$I$6*100)</f>
        <v>0</v>
      </c>
      <c r="Q22" s="13" t="str">
        <f>IF(P22="", "", IF(P22&lt;='Basic Data Entry Sheet'!$G$25, 'Basic Data Entry Sheet'!$E$25, IF(P22&lt;='Basic Data Entry Sheet'!$G$24, 'Basic Data Entry Sheet'!$E$24, IF(P22&lt;='Basic Data Entry Sheet'!$G$23, 'Basic Data Entry Sheet'!$E$23, IF(P22&lt;='Basic Data Entry Sheet'!$G$22, 'Basic Data Entry Sheet'!$E$22, IF(P22&lt;='Basic Data Entry Sheet'!$G$21, 'Basic Data Entry Sheet'!$E$21, IF(P22&lt;='Basic Data Entry Sheet'!$G$20, 'Basic Data Entry Sheet'!$E$20, IF(P22&lt;='Basic Data Entry Sheet'!$G$19, 'Basic Data Entry Sheet'!$E$19, 'Basic Data Entry Sheet'!$E$18))))))))</f>
        <v>E</v>
      </c>
      <c r="R22" s="13">
        <f>IF('Basic Data Entry Sheet'!J45="", "", 'Basic Data Entry Sheet'!J45)</f>
        <v>3</v>
      </c>
      <c r="S22" s="13">
        <f>IF(R22="", "", R22/'Basic Data Entry Sheet'!$I$7*100)</f>
        <v>3.75</v>
      </c>
      <c r="T22" s="13" t="str">
        <f>IF(S22="", "", IF(S22&lt;='Basic Data Entry Sheet'!$G$25, 'Basic Data Entry Sheet'!$E$25, IF(S22&lt;='Basic Data Entry Sheet'!$G$24, 'Basic Data Entry Sheet'!$E$24, IF(S22&lt;='Basic Data Entry Sheet'!$G$23, 'Basic Data Entry Sheet'!$E$23, IF(S22&lt;='Basic Data Entry Sheet'!$G$22, 'Basic Data Entry Sheet'!$E$22, IF(S22&lt;='Basic Data Entry Sheet'!$G$21, 'Basic Data Entry Sheet'!$E$21, IF(S22&lt;='Basic Data Entry Sheet'!$G$20, 'Basic Data Entry Sheet'!$E$20, IF(S22&lt;='Basic Data Entry Sheet'!$G$19, 'Basic Data Entry Sheet'!$E$19, 'Basic Data Entry Sheet'!$E$18))))))))</f>
        <v>E</v>
      </c>
      <c r="U22" s="13">
        <f>IF('Basic Data Entry Sheet'!K45="", "", 'Basic Data Entry Sheet'!K45)</f>
        <v>5</v>
      </c>
      <c r="V22" s="13">
        <f>IF(U22="", "", U22/'Basic Data Entry Sheet'!$I$8*100)</f>
        <v>6.25</v>
      </c>
      <c r="W22" s="13" t="str">
        <f>IF(V22="", "", IF(V22&lt;='Basic Data Entry Sheet'!$G$25, 'Basic Data Entry Sheet'!$E$25, IF(V22&lt;='Basic Data Entry Sheet'!$G$24, 'Basic Data Entry Sheet'!$E$24, IF(V22&lt;='Basic Data Entry Sheet'!$G$23, 'Basic Data Entry Sheet'!$E$23, IF(V22&lt;='Basic Data Entry Sheet'!$G$22, 'Basic Data Entry Sheet'!$E$22, IF(V22&lt;='Basic Data Entry Sheet'!$G$21, 'Basic Data Entry Sheet'!$E$21, IF(V22&lt;='Basic Data Entry Sheet'!$G$20, 'Basic Data Entry Sheet'!$E$20, IF(V22&lt;='Basic Data Entry Sheet'!$G$19, 'Basic Data Entry Sheet'!$E$19, 'Basic Data Entry Sheet'!$E$18))))))))</f>
        <v>E</v>
      </c>
      <c r="X22" s="13">
        <f>IF('Basic Data Entry Sheet'!L45="", "", 'Basic Data Entry Sheet'!L45)</f>
        <v>2</v>
      </c>
      <c r="Y22" s="13">
        <f>IF(X22="", "", X22/'Basic Data Entry Sheet'!$I$9*100)</f>
        <v>4</v>
      </c>
      <c r="Z22" s="13" t="str">
        <f>IF(Y22="", "", IF(Y22&lt;='Basic Data Entry Sheet'!$G$25, 'Basic Data Entry Sheet'!$E$25, IF(Y22&lt;='Basic Data Entry Sheet'!$G$24, 'Basic Data Entry Sheet'!$E$24, IF(Y22&lt;='Basic Data Entry Sheet'!$G$23, 'Basic Data Entry Sheet'!$E$23, IF(Y22&lt;='Basic Data Entry Sheet'!$G$22, 'Basic Data Entry Sheet'!$E$22, IF(Y22&lt;='Basic Data Entry Sheet'!$G$21, 'Basic Data Entry Sheet'!$E$21, IF(Y22&lt;='Basic Data Entry Sheet'!$G$20, 'Basic Data Entry Sheet'!$E$20, IF(Y22&lt;='Basic Data Entry Sheet'!$G$19, 'Basic Data Entry Sheet'!$E$19, 'Basic Data Entry Sheet'!$E$18))))))))</f>
        <v>E</v>
      </c>
      <c r="AA22" s="13">
        <f>IF('Basic Data Entry Sheet'!M45="", "", 'Basic Data Entry Sheet'!M45)</f>
        <v>0</v>
      </c>
      <c r="AB22" s="13">
        <f>IF(AA22="", "", AA22/'Basic Data Entry Sheet'!$I$10*100)</f>
        <v>0</v>
      </c>
      <c r="AC22" s="13" t="str">
        <f>IF(AB22="", "", IF(AB22&lt;='Basic Data Entry Sheet'!$G$25, 'Basic Data Entry Sheet'!$E$25, IF(AB22&lt;='Basic Data Entry Sheet'!$G$24, 'Basic Data Entry Sheet'!$E$24, IF(AB22&lt;='Basic Data Entry Sheet'!$G$23, 'Basic Data Entry Sheet'!$E$23, IF(AB22&lt;='Basic Data Entry Sheet'!$G$22, 'Basic Data Entry Sheet'!$E$22, IF(AB22&lt;='Basic Data Entry Sheet'!$G$21, 'Basic Data Entry Sheet'!$E$21, IF(AB22&lt;='Basic Data Entry Sheet'!$G$20, 'Basic Data Entry Sheet'!$E$20, IF(AB22&lt;='Basic Data Entry Sheet'!$G$19, 'Basic Data Entry Sheet'!$E$19, 'Basic Data Entry Sheet'!$E$18))))))))</f>
        <v>E</v>
      </c>
      <c r="AD22" s="13">
        <f>IF('Basic Data Entry Sheet'!N45="", "", 'Basic Data Entry Sheet'!N45)</f>
        <v>0</v>
      </c>
      <c r="AE22" s="13">
        <f>IF(AD22="", "", AD22/'Basic Data Entry Sheet'!$I$11*100)</f>
        <v>0</v>
      </c>
      <c r="AF22" s="13" t="str">
        <f>IF(AE22="", "", IF(AE22&lt;='Basic Data Entry Sheet'!$G$25, 'Basic Data Entry Sheet'!$E$25, IF(AE22&lt;='Basic Data Entry Sheet'!$G$24, 'Basic Data Entry Sheet'!$E$24, IF(AE22&lt;='Basic Data Entry Sheet'!$G$23, 'Basic Data Entry Sheet'!$E$23, IF(AE22&lt;='Basic Data Entry Sheet'!$G$22, 'Basic Data Entry Sheet'!$E$22, IF(AE22&lt;='Basic Data Entry Sheet'!$G$21, 'Basic Data Entry Sheet'!$E$21, IF(AE22&lt;='Basic Data Entry Sheet'!$G$20, 'Basic Data Entry Sheet'!$E$20, IF(AE22&lt;='Basic Data Entry Sheet'!$G$19, 'Basic Data Entry Sheet'!$E$19, 'Basic Data Entry Sheet'!$E$18))))))))</f>
        <v>E</v>
      </c>
      <c r="AG22" s="13">
        <f>IF('Basic Data Entry Sheet'!O45="", "", 'Basic Data Entry Sheet'!O45)</f>
        <v>18</v>
      </c>
      <c r="AH22" s="13">
        <f>IF(AG22="", "", AG22/'Basic Data Entry Sheet'!$I$12*100)</f>
        <v>36</v>
      </c>
      <c r="AI22" s="13" t="str">
        <f>IF(AH22="", "", IF(AH22&lt;='Basic Data Entry Sheet'!$G$25, 'Basic Data Entry Sheet'!$E$25, IF(AH22&lt;='Basic Data Entry Sheet'!$G$24, 'Basic Data Entry Sheet'!$E$24, IF(AH22&lt;='Basic Data Entry Sheet'!$G$23, 'Basic Data Entry Sheet'!$E$23, IF(AH22&lt;='Basic Data Entry Sheet'!$G$22, 'Basic Data Entry Sheet'!$E$22, IF(AH22&lt;='Basic Data Entry Sheet'!$G$21, 'Basic Data Entry Sheet'!$E$21, IF(AH22&lt;='Basic Data Entry Sheet'!$G$20, 'Basic Data Entry Sheet'!$E$20, IF(AH22&lt;='Basic Data Entry Sheet'!$G$19, 'Basic Data Entry Sheet'!$E$19, 'Basic Data Entry Sheet'!$E$18))))))))</f>
        <v>D</v>
      </c>
      <c r="AJ22" s="6">
        <f t="shared" si="1"/>
        <v>58</v>
      </c>
      <c r="AK22" s="6">
        <f t="shared" si="2"/>
        <v>8.7218045112781954</v>
      </c>
      <c r="AL22" s="6" t="str">
        <f>IF(AK22="", "", IF(AK22&lt;='Basic Data Entry Sheet'!$G$25, 'Basic Data Entry Sheet'!$E$25, IF(AK22&lt;='Basic Data Entry Sheet'!$G$24, 'Basic Data Entry Sheet'!$E$24, IF(AK22&lt;='Basic Data Entry Sheet'!$G$23, 'Basic Data Entry Sheet'!$E$23, IF(AK22&lt;='Basic Data Entry Sheet'!$G$22, 'Basic Data Entry Sheet'!$E$22, IF(AK22&lt;='Basic Data Entry Sheet'!$G$21, 'Basic Data Entry Sheet'!$E$21, IF(AK22&lt;='Basic Data Entry Sheet'!$G$20, 'Basic Data Entry Sheet'!$E$20, IF(AK22&lt;='Basic Data Entry Sheet'!$G$19, 'Basic Data Entry Sheet'!$E$19, 'Basic Data Entry Sheet'!$E$18))))))))</f>
        <v>E</v>
      </c>
      <c r="AM22" s="6">
        <f t="shared" si="3"/>
        <v>23</v>
      </c>
      <c r="AN22" s="6">
        <f>IF('Basic Data Entry Sheet'!P45="", "", 'Basic Data Entry Sheet'!P45)</f>
        <v>172</v>
      </c>
      <c r="AO22" s="3" t="str">
        <f>IF('Basic Data Entry Sheet'!Q45="", "", 'Basic Data Entry Sheet'!Q45)</f>
        <v/>
      </c>
    </row>
    <row r="23" spans="1:41">
      <c r="A23" s="5">
        <f>'Basic Data Entry Sheet'!C46</f>
        <v>1014</v>
      </c>
      <c r="B23" s="5" t="str">
        <f>'Basic Data Entry Sheet'!D46</f>
        <v>SAHIJPREET KAUR</v>
      </c>
      <c r="C23" s="13">
        <f>IF('Basic Data Entry Sheet'!E46="", "", 'Basic Data Entry Sheet'!E46)</f>
        <v>17</v>
      </c>
      <c r="D23" s="13">
        <f>IF(C23="", "", C23/'Basic Data Entry Sheet'!$I$2*100)</f>
        <v>26.153846153846157</v>
      </c>
      <c r="E23" s="13" t="str">
        <f>IF(D23="", "", IF(D23&lt;='Basic Data Entry Sheet'!$G$25, 'Basic Data Entry Sheet'!$E$25, IF(D23&lt;='Basic Data Entry Sheet'!$G$24, 'Basic Data Entry Sheet'!$E$24, IF(D23&lt;='Basic Data Entry Sheet'!$G$23, 'Basic Data Entry Sheet'!$E$23, IF(D23&lt;='Basic Data Entry Sheet'!$G$22, 'Basic Data Entry Sheet'!$E$22, IF(D23&lt;='Basic Data Entry Sheet'!$G$21, 'Basic Data Entry Sheet'!$E$21, IF(D23&lt;='Basic Data Entry Sheet'!$G$20, 'Basic Data Entry Sheet'!$E$20, IF(D23&lt;='Basic Data Entry Sheet'!$G$19, 'Basic Data Entry Sheet'!$E$19, 'Basic Data Entry Sheet'!$E$18))))))))</f>
        <v>E</v>
      </c>
      <c r="F23" s="13">
        <f>IF('Basic Data Entry Sheet'!F46="", "", 'Basic Data Entry Sheet'!F46)</f>
        <v>23</v>
      </c>
      <c r="G23" s="13">
        <f>IF(F23="", "", F23/'Basic Data Entry Sheet'!$I$3*100)</f>
        <v>35.384615384615387</v>
      </c>
      <c r="H23" s="13" t="str">
        <f>IF(G23="", "", IF(G23&lt;='Basic Data Entry Sheet'!$G$25, 'Basic Data Entry Sheet'!$E$25, IF(G23&lt;='Basic Data Entry Sheet'!$G$24, 'Basic Data Entry Sheet'!$E$24, IF(G23&lt;='Basic Data Entry Sheet'!$G$23, 'Basic Data Entry Sheet'!$E$23, IF(G23&lt;='Basic Data Entry Sheet'!$G$22, 'Basic Data Entry Sheet'!$E$22, IF(G23&lt;='Basic Data Entry Sheet'!$G$21, 'Basic Data Entry Sheet'!$E$21, IF(G23&lt;='Basic Data Entry Sheet'!$G$20, 'Basic Data Entry Sheet'!$E$20, IF(G23&lt;='Basic Data Entry Sheet'!$G$19, 'Basic Data Entry Sheet'!$E$19, 'Basic Data Entry Sheet'!$E$18))))))))</f>
        <v>D</v>
      </c>
      <c r="I23" s="13">
        <f>IF('Basic Data Entry Sheet'!G46="", "", 'Basic Data Entry Sheet'!G46)</f>
        <v>24</v>
      </c>
      <c r="J23" s="13">
        <f>IF(I23="", "", I23/'Basic Data Entry Sheet'!$I$4*100)</f>
        <v>30</v>
      </c>
      <c r="K23" s="13" t="str">
        <f>IF(J23="", "", IF(J23&lt;='Basic Data Entry Sheet'!$G$25, 'Basic Data Entry Sheet'!$E$25, IF(J23&lt;='Basic Data Entry Sheet'!$G$24, 'Basic Data Entry Sheet'!$E$24, IF(J23&lt;='Basic Data Entry Sheet'!$G$23, 'Basic Data Entry Sheet'!$E$23, IF(J23&lt;='Basic Data Entry Sheet'!$G$22, 'Basic Data Entry Sheet'!$E$22, IF(J23&lt;='Basic Data Entry Sheet'!$G$21, 'Basic Data Entry Sheet'!$E$21, IF(J23&lt;='Basic Data Entry Sheet'!$G$20, 'Basic Data Entry Sheet'!$E$20, IF(J23&lt;='Basic Data Entry Sheet'!$G$19, 'Basic Data Entry Sheet'!$E$19, 'Basic Data Entry Sheet'!$E$18))))))))</f>
        <v>E</v>
      </c>
      <c r="L23" s="13">
        <f>IF('Basic Data Entry Sheet'!H46="", "", 'Basic Data Entry Sheet'!H46)</f>
        <v>35</v>
      </c>
      <c r="M23" s="13">
        <f>IF(L23="", "", L23/'Basic Data Entry Sheet'!$I$5*100)</f>
        <v>43.75</v>
      </c>
      <c r="N23" s="13" t="str">
        <f>IF(M23="", "", IF(M23&lt;='Basic Data Entry Sheet'!$G$25, 'Basic Data Entry Sheet'!$E$25, IF(M23&lt;='Basic Data Entry Sheet'!$G$24, 'Basic Data Entry Sheet'!$E$24, IF(M23&lt;='Basic Data Entry Sheet'!$G$23, 'Basic Data Entry Sheet'!$E$23, IF(M23&lt;='Basic Data Entry Sheet'!$G$22, 'Basic Data Entry Sheet'!$E$22, IF(M23&lt;='Basic Data Entry Sheet'!$G$21, 'Basic Data Entry Sheet'!$E$21, IF(M23&lt;='Basic Data Entry Sheet'!$G$20, 'Basic Data Entry Sheet'!$E$20, IF(M23&lt;='Basic Data Entry Sheet'!$G$19, 'Basic Data Entry Sheet'!$E$19, 'Basic Data Entry Sheet'!$E$18))))))))</f>
        <v>C</v>
      </c>
      <c r="O23" s="13">
        <f>IF('Basic Data Entry Sheet'!I46="", "", 'Basic Data Entry Sheet'!I46)</f>
        <v>16</v>
      </c>
      <c r="P23" s="13">
        <f>IF(O23="", "", O23/'Basic Data Entry Sheet'!$I$6*100)</f>
        <v>20</v>
      </c>
      <c r="Q23" s="13" t="str">
        <f>IF(P23="", "", IF(P23&lt;='Basic Data Entry Sheet'!$G$25, 'Basic Data Entry Sheet'!$E$25, IF(P23&lt;='Basic Data Entry Sheet'!$G$24, 'Basic Data Entry Sheet'!$E$24, IF(P23&lt;='Basic Data Entry Sheet'!$G$23, 'Basic Data Entry Sheet'!$E$23, IF(P23&lt;='Basic Data Entry Sheet'!$G$22, 'Basic Data Entry Sheet'!$E$22, IF(P23&lt;='Basic Data Entry Sheet'!$G$21, 'Basic Data Entry Sheet'!$E$21, IF(P23&lt;='Basic Data Entry Sheet'!$G$20, 'Basic Data Entry Sheet'!$E$20, IF(P23&lt;='Basic Data Entry Sheet'!$G$19, 'Basic Data Entry Sheet'!$E$19, 'Basic Data Entry Sheet'!$E$18))))))))</f>
        <v>E</v>
      </c>
      <c r="R23" s="13">
        <f>IF('Basic Data Entry Sheet'!J46="", "", 'Basic Data Entry Sheet'!J46)</f>
        <v>16</v>
      </c>
      <c r="S23" s="13">
        <f>IF(R23="", "", R23/'Basic Data Entry Sheet'!$I$7*100)</f>
        <v>20</v>
      </c>
      <c r="T23" s="13" t="str">
        <f>IF(S23="", "", IF(S23&lt;='Basic Data Entry Sheet'!$G$25, 'Basic Data Entry Sheet'!$E$25, IF(S23&lt;='Basic Data Entry Sheet'!$G$24, 'Basic Data Entry Sheet'!$E$24, IF(S23&lt;='Basic Data Entry Sheet'!$G$23, 'Basic Data Entry Sheet'!$E$23, IF(S23&lt;='Basic Data Entry Sheet'!$G$22, 'Basic Data Entry Sheet'!$E$22, IF(S23&lt;='Basic Data Entry Sheet'!$G$21, 'Basic Data Entry Sheet'!$E$21, IF(S23&lt;='Basic Data Entry Sheet'!$G$20, 'Basic Data Entry Sheet'!$E$20, IF(S23&lt;='Basic Data Entry Sheet'!$G$19, 'Basic Data Entry Sheet'!$E$19, 'Basic Data Entry Sheet'!$E$18))))))))</f>
        <v>E</v>
      </c>
      <c r="U23" s="13">
        <f>IF('Basic Data Entry Sheet'!K46="", "", 'Basic Data Entry Sheet'!K46)</f>
        <v>23</v>
      </c>
      <c r="V23" s="13">
        <f>IF(U23="", "", U23/'Basic Data Entry Sheet'!$I$8*100)</f>
        <v>28.749999999999996</v>
      </c>
      <c r="W23" s="13" t="str">
        <f>IF(V23="", "", IF(V23&lt;='Basic Data Entry Sheet'!$G$25, 'Basic Data Entry Sheet'!$E$25, IF(V23&lt;='Basic Data Entry Sheet'!$G$24, 'Basic Data Entry Sheet'!$E$24, IF(V23&lt;='Basic Data Entry Sheet'!$G$23, 'Basic Data Entry Sheet'!$E$23, IF(V23&lt;='Basic Data Entry Sheet'!$G$22, 'Basic Data Entry Sheet'!$E$22, IF(V23&lt;='Basic Data Entry Sheet'!$G$21, 'Basic Data Entry Sheet'!$E$21, IF(V23&lt;='Basic Data Entry Sheet'!$G$20, 'Basic Data Entry Sheet'!$E$20, IF(V23&lt;='Basic Data Entry Sheet'!$G$19, 'Basic Data Entry Sheet'!$E$19, 'Basic Data Entry Sheet'!$E$18))))))))</f>
        <v>E</v>
      </c>
      <c r="X23" s="13">
        <f>IF('Basic Data Entry Sheet'!L46="", "", 'Basic Data Entry Sheet'!L46)</f>
        <v>27</v>
      </c>
      <c r="Y23" s="13">
        <f>IF(X23="", "", X23/'Basic Data Entry Sheet'!$I$9*100)</f>
        <v>54</v>
      </c>
      <c r="Z23" s="13" t="str">
        <f>IF(Y23="", "", IF(Y23&lt;='Basic Data Entry Sheet'!$G$25, 'Basic Data Entry Sheet'!$E$25, IF(Y23&lt;='Basic Data Entry Sheet'!$G$24, 'Basic Data Entry Sheet'!$E$24, IF(Y23&lt;='Basic Data Entry Sheet'!$G$23, 'Basic Data Entry Sheet'!$E$23, IF(Y23&lt;='Basic Data Entry Sheet'!$G$22, 'Basic Data Entry Sheet'!$E$22, IF(Y23&lt;='Basic Data Entry Sheet'!$G$21, 'Basic Data Entry Sheet'!$E$21, IF(Y23&lt;='Basic Data Entry Sheet'!$G$20, 'Basic Data Entry Sheet'!$E$20, IF(Y23&lt;='Basic Data Entry Sheet'!$G$19, 'Basic Data Entry Sheet'!$E$19, 'Basic Data Entry Sheet'!$E$18))))))))</f>
        <v>C+</v>
      </c>
      <c r="AA23" s="13">
        <f>IF('Basic Data Entry Sheet'!M46="", "", 'Basic Data Entry Sheet'!M46)</f>
        <v>3</v>
      </c>
      <c r="AB23" s="13">
        <f>IF(AA23="", "", AA23/'Basic Data Entry Sheet'!$I$10*100)</f>
        <v>6</v>
      </c>
      <c r="AC23" s="13" t="str">
        <f>IF(AB23="", "", IF(AB23&lt;='Basic Data Entry Sheet'!$G$25, 'Basic Data Entry Sheet'!$E$25, IF(AB23&lt;='Basic Data Entry Sheet'!$G$24, 'Basic Data Entry Sheet'!$E$24, IF(AB23&lt;='Basic Data Entry Sheet'!$G$23, 'Basic Data Entry Sheet'!$E$23, IF(AB23&lt;='Basic Data Entry Sheet'!$G$22, 'Basic Data Entry Sheet'!$E$22, IF(AB23&lt;='Basic Data Entry Sheet'!$G$21, 'Basic Data Entry Sheet'!$E$21, IF(AB23&lt;='Basic Data Entry Sheet'!$G$20, 'Basic Data Entry Sheet'!$E$20, IF(AB23&lt;='Basic Data Entry Sheet'!$G$19, 'Basic Data Entry Sheet'!$E$19, 'Basic Data Entry Sheet'!$E$18))))))))</f>
        <v>E</v>
      </c>
      <c r="AD23" s="13">
        <f>IF('Basic Data Entry Sheet'!N46="", "", 'Basic Data Entry Sheet'!N46)</f>
        <v>0</v>
      </c>
      <c r="AE23" s="13">
        <f>IF(AD23="", "", AD23/'Basic Data Entry Sheet'!$I$11*100)</f>
        <v>0</v>
      </c>
      <c r="AF23" s="13" t="str">
        <f>IF(AE23="", "", IF(AE23&lt;='Basic Data Entry Sheet'!$G$25, 'Basic Data Entry Sheet'!$E$25, IF(AE23&lt;='Basic Data Entry Sheet'!$G$24, 'Basic Data Entry Sheet'!$E$24, IF(AE23&lt;='Basic Data Entry Sheet'!$G$23, 'Basic Data Entry Sheet'!$E$23, IF(AE23&lt;='Basic Data Entry Sheet'!$G$22, 'Basic Data Entry Sheet'!$E$22, IF(AE23&lt;='Basic Data Entry Sheet'!$G$21, 'Basic Data Entry Sheet'!$E$21, IF(AE23&lt;='Basic Data Entry Sheet'!$G$20, 'Basic Data Entry Sheet'!$E$20, IF(AE23&lt;='Basic Data Entry Sheet'!$G$19, 'Basic Data Entry Sheet'!$E$19, 'Basic Data Entry Sheet'!$E$18))))))))</f>
        <v>E</v>
      </c>
      <c r="AG23" s="13">
        <f>IF('Basic Data Entry Sheet'!O46="", "", 'Basic Data Entry Sheet'!O46)</f>
        <v>23</v>
      </c>
      <c r="AH23" s="13">
        <f>IF(AG23="", "", AG23/'Basic Data Entry Sheet'!$I$12*100)</f>
        <v>46</v>
      </c>
      <c r="AI23" s="13" t="str">
        <f>IF(AH23="", "", IF(AH23&lt;='Basic Data Entry Sheet'!$G$25, 'Basic Data Entry Sheet'!$E$25, IF(AH23&lt;='Basic Data Entry Sheet'!$G$24, 'Basic Data Entry Sheet'!$E$24, IF(AH23&lt;='Basic Data Entry Sheet'!$G$23, 'Basic Data Entry Sheet'!$E$23, IF(AH23&lt;='Basic Data Entry Sheet'!$G$22, 'Basic Data Entry Sheet'!$E$22, IF(AH23&lt;='Basic Data Entry Sheet'!$G$21, 'Basic Data Entry Sheet'!$E$21, IF(AH23&lt;='Basic Data Entry Sheet'!$G$20, 'Basic Data Entry Sheet'!$E$20, IF(AH23&lt;='Basic Data Entry Sheet'!$G$19, 'Basic Data Entry Sheet'!$E$19, 'Basic Data Entry Sheet'!$E$18))))))))</f>
        <v>C</v>
      </c>
      <c r="AJ23" s="6">
        <f t="shared" si="1"/>
        <v>184</v>
      </c>
      <c r="AK23" s="6">
        <f t="shared" si="2"/>
        <v>27.669172932330827</v>
      </c>
      <c r="AL23" s="6" t="str">
        <f>IF(AK23="", "", IF(AK23&lt;='Basic Data Entry Sheet'!$G$25, 'Basic Data Entry Sheet'!$E$25, IF(AK23&lt;='Basic Data Entry Sheet'!$G$24, 'Basic Data Entry Sheet'!$E$24, IF(AK23&lt;='Basic Data Entry Sheet'!$G$23, 'Basic Data Entry Sheet'!$E$23, IF(AK23&lt;='Basic Data Entry Sheet'!$G$22, 'Basic Data Entry Sheet'!$E$22, IF(AK23&lt;='Basic Data Entry Sheet'!$G$21, 'Basic Data Entry Sheet'!$E$21, IF(AK23&lt;='Basic Data Entry Sheet'!$G$20, 'Basic Data Entry Sheet'!$E$20, IF(AK23&lt;='Basic Data Entry Sheet'!$G$19, 'Basic Data Entry Sheet'!$E$19, 'Basic Data Entry Sheet'!$E$18))))))))</f>
        <v>E</v>
      </c>
      <c r="AM23" s="6">
        <f t="shared" si="3"/>
        <v>7</v>
      </c>
      <c r="AN23" s="6">
        <f>IF('Basic Data Entry Sheet'!P46="", "", 'Basic Data Entry Sheet'!P46)</f>
        <v>173</v>
      </c>
      <c r="AO23" s="3" t="str">
        <f>IF('Basic Data Entry Sheet'!Q46="", "", 'Basic Data Entry Sheet'!Q46)</f>
        <v/>
      </c>
    </row>
    <row r="24" spans="1:41">
      <c r="A24" s="5">
        <f>'Basic Data Entry Sheet'!C47</f>
        <v>1015</v>
      </c>
      <c r="B24" s="5" t="str">
        <f>'Basic Data Entry Sheet'!D47</f>
        <v>VEERPAL KAUR</v>
      </c>
      <c r="C24" s="13">
        <f>IF('Basic Data Entry Sheet'!E47="", "", 'Basic Data Entry Sheet'!E47)</f>
        <v>6</v>
      </c>
      <c r="D24" s="13">
        <f>IF(C24="", "", C24/'Basic Data Entry Sheet'!$I$2*100)</f>
        <v>9.2307692307692317</v>
      </c>
      <c r="E24" s="13" t="str">
        <f>IF(D24="", "", IF(D24&lt;='Basic Data Entry Sheet'!$G$25, 'Basic Data Entry Sheet'!$E$25, IF(D24&lt;='Basic Data Entry Sheet'!$G$24, 'Basic Data Entry Sheet'!$E$24, IF(D24&lt;='Basic Data Entry Sheet'!$G$23, 'Basic Data Entry Sheet'!$E$23, IF(D24&lt;='Basic Data Entry Sheet'!$G$22, 'Basic Data Entry Sheet'!$E$22, IF(D24&lt;='Basic Data Entry Sheet'!$G$21, 'Basic Data Entry Sheet'!$E$21, IF(D24&lt;='Basic Data Entry Sheet'!$G$20, 'Basic Data Entry Sheet'!$E$20, IF(D24&lt;='Basic Data Entry Sheet'!$G$19, 'Basic Data Entry Sheet'!$E$19, 'Basic Data Entry Sheet'!$E$18))))))))</f>
        <v>E</v>
      </c>
      <c r="F24" s="13">
        <f>IF('Basic Data Entry Sheet'!F47="", "", 'Basic Data Entry Sheet'!F47)</f>
        <v>9</v>
      </c>
      <c r="G24" s="13">
        <f>IF(F24="", "", F24/'Basic Data Entry Sheet'!$I$3*100)</f>
        <v>13.846153846153847</v>
      </c>
      <c r="H24" s="13" t="str">
        <f>IF(G24="", "", IF(G24&lt;='Basic Data Entry Sheet'!$G$25, 'Basic Data Entry Sheet'!$E$25, IF(G24&lt;='Basic Data Entry Sheet'!$G$24, 'Basic Data Entry Sheet'!$E$24, IF(G24&lt;='Basic Data Entry Sheet'!$G$23, 'Basic Data Entry Sheet'!$E$23, IF(G24&lt;='Basic Data Entry Sheet'!$G$22, 'Basic Data Entry Sheet'!$E$22, IF(G24&lt;='Basic Data Entry Sheet'!$G$21, 'Basic Data Entry Sheet'!$E$21, IF(G24&lt;='Basic Data Entry Sheet'!$G$20, 'Basic Data Entry Sheet'!$E$20, IF(G24&lt;='Basic Data Entry Sheet'!$G$19, 'Basic Data Entry Sheet'!$E$19, 'Basic Data Entry Sheet'!$E$18))))))))</f>
        <v>E</v>
      </c>
      <c r="I24" s="13">
        <f>IF('Basic Data Entry Sheet'!G47="", "", 'Basic Data Entry Sheet'!G47)</f>
        <v>1</v>
      </c>
      <c r="J24" s="13">
        <f>IF(I24="", "", I24/'Basic Data Entry Sheet'!$I$4*100)</f>
        <v>1.25</v>
      </c>
      <c r="K24" s="13" t="str">
        <f>IF(J24="", "", IF(J24&lt;='Basic Data Entry Sheet'!$G$25, 'Basic Data Entry Sheet'!$E$25, IF(J24&lt;='Basic Data Entry Sheet'!$G$24, 'Basic Data Entry Sheet'!$E$24, IF(J24&lt;='Basic Data Entry Sheet'!$G$23, 'Basic Data Entry Sheet'!$E$23, IF(J24&lt;='Basic Data Entry Sheet'!$G$22, 'Basic Data Entry Sheet'!$E$22, IF(J24&lt;='Basic Data Entry Sheet'!$G$21, 'Basic Data Entry Sheet'!$E$21, IF(J24&lt;='Basic Data Entry Sheet'!$G$20, 'Basic Data Entry Sheet'!$E$20, IF(J24&lt;='Basic Data Entry Sheet'!$G$19, 'Basic Data Entry Sheet'!$E$19, 'Basic Data Entry Sheet'!$E$18))))))))</f>
        <v>E</v>
      </c>
      <c r="L24" s="13">
        <f>IF('Basic Data Entry Sheet'!H47="", "", 'Basic Data Entry Sheet'!H47)</f>
        <v>17</v>
      </c>
      <c r="M24" s="13">
        <f>IF(L24="", "", L24/'Basic Data Entry Sheet'!$I$5*100)</f>
        <v>21.25</v>
      </c>
      <c r="N24" s="13" t="str">
        <f>IF(M24="", "", IF(M24&lt;='Basic Data Entry Sheet'!$G$25, 'Basic Data Entry Sheet'!$E$25, IF(M24&lt;='Basic Data Entry Sheet'!$G$24, 'Basic Data Entry Sheet'!$E$24, IF(M24&lt;='Basic Data Entry Sheet'!$G$23, 'Basic Data Entry Sheet'!$E$23, IF(M24&lt;='Basic Data Entry Sheet'!$G$22, 'Basic Data Entry Sheet'!$E$22, IF(M24&lt;='Basic Data Entry Sheet'!$G$21, 'Basic Data Entry Sheet'!$E$21, IF(M24&lt;='Basic Data Entry Sheet'!$G$20, 'Basic Data Entry Sheet'!$E$20, IF(M24&lt;='Basic Data Entry Sheet'!$G$19, 'Basic Data Entry Sheet'!$E$19, 'Basic Data Entry Sheet'!$E$18))))))))</f>
        <v>E</v>
      </c>
      <c r="O24" s="13">
        <f>IF('Basic Data Entry Sheet'!I47="", "", 'Basic Data Entry Sheet'!I47)</f>
        <v>0</v>
      </c>
      <c r="P24" s="13">
        <f>IF(O24="", "", O24/'Basic Data Entry Sheet'!$I$6*100)</f>
        <v>0</v>
      </c>
      <c r="Q24" s="13" t="str">
        <f>IF(P24="", "", IF(P24&lt;='Basic Data Entry Sheet'!$G$25, 'Basic Data Entry Sheet'!$E$25, IF(P24&lt;='Basic Data Entry Sheet'!$G$24, 'Basic Data Entry Sheet'!$E$24, IF(P24&lt;='Basic Data Entry Sheet'!$G$23, 'Basic Data Entry Sheet'!$E$23, IF(P24&lt;='Basic Data Entry Sheet'!$G$22, 'Basic Data Entry Sheet'!$E$22, IF(P24&lt;='Basic Data Entry Sheet'!$G$21, 'Basic Data Entry Sheet'!$E$21, IF(P24&lt;='Basic Data Entry Sheet'!$G$20, 'Basic Data Entry Sheet'!$E$20, IF(P24&lt;='Basic Data Entry Sheet'!$G$19, 'Basic Data Entry Sheet'!$E$19, 'Basic Data Entry Sheet'!$E$18))))))))</f>
        <v>E</v>
      </c>
      <c r="R24" s="13">
        <f>IF('Basic Data Entry Sheet'!J47="", "", 'Basic Data Entry Sheet'!J47)</f>
        <v>3</v>
      </c>
      <c r="S24" s="13">
        <f>IF(R24="", "", R24/'Basic Data Entry Sheet'!$I$7*100)</f>
        <v>3.75</v>
      </c>
      <c r="T24" s="13" t="str">
        <f>IF(S24="", "", IF(S24&lt;='Basic Data Entry Sheet'!$G$25, 'Basic Data Entry Sheet'!$E$25, IF(S24&lt;='Basic Data Entry Sheet'!$G$24, 'Basic Data Entry Sheet'!$E$24, IF(S24&lt;='Basic Data Entry Sheet'!$G$23, 'Basic Data Entry Sheet'!$E$23, IF(S24&lt;='Basic Data Entry Sheet'!$G$22, 'Basic Data Entry Sheet'!$E$22, IF(S24&lt;='Basic Data Entry Sheet'!$G$21, 'Basic Data Entry Sheet'!$E$21, IF(S24&lt;='Basic Data Entry Sheet'!$G$20, 'Basic Data Entry Sheet'!$E$20, IF(S24&lt;='Basic Data Entry Sheet'!$G$19, 'Basic Data Entry Sheet'!$E$19, 'Basic Data Entry Sheet'!$E$18))))))))</f>
        <v>E</v>
      </c>
      <c r="U24" s="13">
        <f>IF('Basic Data Entry Sheet'!K47="", "", 'Basic Data Entry Sheet'!K47)</f>
        <v>4</v>
      </c>
      <c r="V24" s="13">
        <f>IF(U24="", "", U24/'Basic Data Entry Sheet'!$I$8*100)</f>
        <v>5</v>
      </c>
      <c r="W24" s="13" t="str">
        <f>IF(V24="", "", IF(V24&lt;='Basic Data Entry Sheet'!$G$25, 'Basic Data Entry Sheet'!$E$25, IF(V24&lt;='Basic Data Entry Sheet'!$G$24, 'Basic Data Entry Sheet'!$E$24, IF(V24&lt;='Basic Data Entry Sheet'!$G$23, 'Basic Data Entry Sheet'!$E$23, IF(V24&lt;='Basic Data Entry Sheet'!$G$22, 'Basic Data Entry Sheet'!$E$22, IF(V24&lt;='Basic Data Entry Sheet'!$G$21, 'Basic Data Entry Sheet'!$E$21, IF(V24&lt;='Basic Data Entry Sheet'!$G$20, 'Basic Data Entry Sheet'!$E$20, IF(V24&lt;='Basic Data Entry Sheet'!$G$19, 'Basic Data Entry Sheet'!$E$19, 'Basic Data Entry Sheet'!$E$18))))))))</f>
        <v>E</v>
      </c>
      <c r="X24" s="13">
        <f>IF('Basic Data Entry Sheet'!L47="", "", 'Basic Data Entry Sheet'!L47)</f>
        <v>16</v>
      </c>
      <c r="Y24" s="13">
        <f>IF(X24="", "", X24/'Basic Data Entry Sheet'!$I$9*100)</f>
        <v>32</v>
      </c>
      <c r="Z24" s="13" t="str">
        <f>IF(Y24="", "", IF(Y24&lt;='Basic Data Entry Sheet'!$G$25, 'Basic Data Entry Sheet'!$E$25, IF(Y24&lt;='Basic Data Entry Sheet'!$G$24, 'Basic Data Entry Sheet'!$E$24, IF(Y24&lt;='Basic Data Entry Sheet'!$G$23, 'Basic Data Entry Sheet'!$E$23, IF(Y24&lt;='Basic Data Entry Sheet'!$G$22, 'Basic Data Entry Sheet'!$E$22, IF(Y24&lt;='Basic Data Entry Sheet'!$G$21, 'Basic Data Entry Sheet'!$E$21, IF(Y24&lt;='Basic Data Entry Sheet'!$G$20, 'Basic Data Entry Sheet'!$E$20, IF(Y24&lt;='Basic Data Entry Sheet'!$G$19, 'Basic Data Entry Sheet'!$E$19, 'Basic Data Entry Sheet'!$E$18))))))))</f>
        <v>E</v>
      </c>
      <c r="AA24" s="13">
        <f>IF('Basic Data Entry Sheet'!M47="", "", 'Basic Data Entry Sheet'!M47)</f>
        <v>16</v>
      </c>
      <c r="AB24" s="13">
        <f>IF(AA24="", "", AA24/'Basic Data Entry Sheet'!$I$10*100)</f>
        <v>32</v>
      </c>
      <c r="AC24" s="13" t="str">
        <f>IF(AB24="", "", IF(AB24&lt;='Basic Data Entry Sheet'!$G$25, 'Basic Data Entry Sheet'!$E$25, IF(AB24&lt;='Basic Data Entry Sheet'!$G$24, 'Basic Data Entry Sheet'!$E$24, IF(AB24&lt;='Basic Data Entry Sheet'!$G$23, 'Basic Data Entry Sheet'!$E$23, IF(AB24&lt;='Basic Data Entry Sheet'!$G$22, 'Basic Data Entry Sheet'!$E$22, IF(AB24&lt;='Basic Data Entry Sheet'!$G$21, 'Basic Data Entry Sheet'!$E$21, IF(AB24&lt;='Basic Data Entry Sheet'!$G$20, 'Basic Data Entry Sheet'!$E$20, IF(AB24&lt;='Basic Data Entry Sheet'!$G$19, 'Basic Data Entry Sheet'!$E$19, 'Basic Data Entry Sheet'!$E$18))))))))</f>
        <v>E</v>
      </c>
      <c r="AD24" s="13">
        <f>IF('Basic Data Entry Sheet'!N47="", "", 'Basic Data Entry Sheet'!N47)</f>
        <v>28</v>
      </c>
      <c r="AE24" s="13">
        <f>IF(AD24="", "", AD24/'Basic Data Entry Sheet'!$I$11*100)</f>
        <v>56.000000000000007</v>
      </c>
      <c r="AF24" s="13" t="str">
        <f>IF(AE24="", "", IF(AE24&lt;='Basic Data Entry Sheet'!$G$25, 'Basic Data Entry Sheet'!$E$25, IF(AE24&lt;='Basic Data Entry Sheet'!$G$24, 'Basic Data Entry Sheet'!$E$24, IF(AE24&lt;='Basic Data Entry Sheet'!$G$23, 'Basic Data Entry Sheet'!$E$23, IF(AE24&lt;='Basic Data Entry Sheet'!$G$22, 'Basic Data Entry Sheet'!$E$22, IF(AE24&lt;='Basic Data Entry Sheet'!$G$21, 'Basic Data Entry Sheet'!$E$21, IF(AE24&lt;='Basic Data Entry Sheet'!$G$20, 'Basic Data Entry Sheet'!$E$20, IF(AE24&lt;='Basic Data Entry Sheet'!$G$19, 'Basic Data Entry Sheet'!$E$19, 'Basic Data Entry Sheet'!$E$18))))))))</f>
        <v>C+</v>
      </c>
      <c r="AG24" s="13">
        <f>IF('Basic Data Entry Sheet'!O47="", "", 'Basic Data Entry Sheet'!O47)</f>
        <v>19</v>
      </c>
      <c r="AH24" s="13">
        <f>IF(AG24="", "", AG24/'Basic Data Entry Sheet'!$I$12*100)</f>
        <v>38</v>
      </c>
      <c r="AI24" s="13" t="str">
        <f>IF(AH24="", "", IF(AH24&lt;='Basic Data Entry Sheet'!$G$25, 'Basic Data Entry Sheet'!$E$25, IF(AH24&lt;='Basic Data Entry Sheet'!$G$24, 'Basic Data Entry Sheet'!$E$24, IF(AH24&lt;='Basic Data Entry Sheet'!$G$23, 'Basic Data Entry Sheet'!$E$23, IF(AH24&lt;='Basic Data Entry Sheet'!$G$22, 'Basic Data Entry Sheet'!$E$22, IF(AH24&lt;='Basic Data Entry Sheet'!$G$21, 'Basic Data Entry Sheet'!$E$21, IF(AH24&lt;='Basic Data Entry Sheet'!$G$20, 'Basic Data Entry Sheet'!$E$20, IF(AH24&lt;='Basic Data Entry Sheet'!$G$19, 'Basic Data Entry Sheet'!$E$19, 'Basic Data Entry Sheet'!$E$18))))))))</f>
        <v>D</v>
      </c>
      <c r="AJ24" s="6">
        <f t="shared" si="1"/>
        <v>110</v>
      </c>
      <c r="AK24" s="6">
        <f t="shared" si="2"/>
        <v>16.541353383458645</v>
      </c>
      <c r="AL24" s="6" t="str">
        <f>IF(AK24="", "", IF(AK24&lt;='Basic Data Entry Sheet'!$G$25, 'Basic Data Entry Sheet'!$E$25, IF(AK24&lt;='Basic Data Entry Sheet'!$G$24, 'Basic Data Entry Sheet'!$E$24, IF(AK24&lt;='Basic Data Entry Sheet'!$G$23, 'Basic Data Entry Sheet'!$E$23, IF(AK24&lt;='Basic Data Entry Sheet'!$G$22, 'Basic Data Entry Sheet'!$E$22, IF(AK24&lt;='Basic Data Entry Sheet'!$G$21, 'Basic Data Entry Sheet'!$E$21, IF(AK24&lt;='Basic Data Entry Sheet'!$G$20, 'Basic Data Entry Sheet'!$E$20, IF(AK24&lt;='Basic Data Entry Sheet'!$G$19, 'Basic Data Entry Sheet'!$E$19, 'Basic Data Entry Sheet'!$E$18))))))))</f>
        <v>E</v>
      </c>
      <c r="AM24" s="6">
        <f t="shared" si="3"/>
        <v>17</v>
      </c>
      <c r="AN24" s="6">
        <f>IF('Basic Data Entry Sheet'!P47="", "", 'Basic Data Entry Sheet'!P47)</f>
        <v>174</v>
      </c>
      <c r="AO24" s="3" t="str">
        <f>IF('Basic Data Entry Sheet'!Q47="", "", 'Basic Data Entry Sheet'!Q47)</f>
        <v/>
      </c>
    </row>
    <row r="25" spans="1:41">
      <c r="A25" s="5">
        <f>'Basic Data Entry Sheet'!C48</f>
        <v>1016</v>
      </c>
      <c r="B25" s="5" t="str">
        <f>'Basic Data Entry Sheet'!D48</f>
        <v>AKASHDEEP SINGH</v>
      </c>
      <c r="C25" s="13">
        <f>IF('Basic Data Entry Sheet'!E48="", "", 'Basic Data Entry Sheet'!E48)</f>
        <v>0</v>
      </c>
      <c r="D25" s="13">
        <f>IF(C25="", "", C25/'Basic Data Entry Sheet'!$I$2*100)</f>
        <v>0</v>
      </c>
      <c r="E25" s="13" t="str">
        <f>IF(D25="", "", IF(D25&lt;='Basic Data Entry Sheet'!$G$25, 'Basic Data Entry Sheet'!$E$25, IF(D25&lt;='Basic Data Entry Sheet'!$G$24, 'Basic Data Entry Sheet'!$E$24, IF(D25&lt;='Basic Data Entry Sheet'!$G$23, 'Basic Data Entry Sheet'!$E$23, IF(D25&lt;='Basic Data Entry Sheet'!$G$22, 'Basic Data Entry Sheet'!$E$22, IF(D25&lt;='Basic Data Entry Sheet'!$G$21, 'Basic Data Entry Sheet'!$E$21, IF(D25&lt;='Basic Data Entry Sheet'!$G$20, 'Basic Data Entry Sheet'!$E$20, IF(D25&lt;='Basic Data Entry Sheet'!$G$19, 'Basic Data Entry Sheet'!$E$19, 'Basic Data Entry Sheet'!$E$18))))))))</f>
        <v>E</v>
      </c>
      <c r="F25" s="13">
        <f>IF('Basic Data Entry Sheet'!F48="", "", 'Basic Data Entry Sheet'!F48)</f>
        <v>0</v>
      </c>
      <c r="G25" s="13">
        <f>IF(F25="", "", F25/'Basic Data Entry Sheet'!$I$3*100)</f>
        <v>0</v>
      </c>
      <c r="H25" s="13" t="str">
        <f>IF(G25="", "", IF(G25&lt;='Basic Data Entry Sheet'!$G$25, 'Basic Data Entry Sheet'!$E$25, IF(G25&lt;='Basic Data Entry Sheet'!$G$24, 'Basic Data Entry Sheet'!$E$24, IF(G25&lt;='Basic Data Entry Sheet'!$G$23, 'Basic Data Entry Sheet'!$E$23, IF(G25&lt;='Basic Data Entry Sheet'!$G$22, 'Basic Data Entry Sheet'!$E$22, IF(G25&lt;='Basic Data Entry Sheet'!$G$21, 'Basic Data Entry Sheet'!$E$21, IF(G25&lt;='Basic Data Entry Sheet'!$G$20, 'Basic Data Entry Sheet'!$E$20, IF(G25&lt;='Basic Data Entry Sheet'!$G$19, 'Basic Data Entry Sheet'!$E$19, 'Basic Data Entry Sheet'!$E$18))))))))</f>
        <v>E</v>
      </c>
      <c r="I25" s="13">
        <f>IF('Basic Data Entry Sheet'!G48="", "", 'Basic Data Entry Sheet'!G48)</f>
        <v>10</v>
      </c>
      <c r="J25" s="13">
        <f>IF(I25="", "", I25/'Basic Data Entry Sheet'!$I$4*100)</f>
        <v>12.5</v>
      </c>
      <c r="K25" s="13" t="str">
        <f>IF(J25="", "", IF(J25&lt;='Basic Data Entry Sheet'!$G$25, 'Basic Data Entry Sheet'!$E$25, IF(J25&lt;='Basic Data Entry Sheet'!$G$24, 'Basic Data Entry Sheet'!$E$24, IF(J25&lt;='Basic Data Entry Sheet'!$G$23, 'Basic Data Entry Sheet'!$E$23, IF(J25&lt;='Basic Data Entry Sheet'!$G$22, 'Basic Data Entry Sheet'!$E$22, IF(J25&lt;='Basic Data Entry Sheet'!$G$21, 'Basic Data Entry Sheet'!$E$21, IF(J25&lt;='Basic Data Entry Sheet'!$G$20, 'Basic Data Entry Sheet'!$E$20, IF(J25&lt;='Basic Data Entry Sheet'!$G$19, 'Basic Data Entry Sheet'!$E$19, 'Basic Data Entry Sheet'!$E$18))))))))</f>
        <v>E</v>
      </c>
      <c r="L25" s="13">
        <f>IF('Basic Data Entry Sheet'!H48="", "", 'Basic Data Entry Sheet'!H48)</f>
        <v>0</v>
      </c>
      <c r="M25" s="13">
        <f>IF(L25="", "", L25/'Basic Data Entry Sheet'!$I$5*100)</f>
        <v>0</v>
      </c>
      <c r="N25" s="13" t="str">
        <f>IF(M25="", "", IF(M25&lt;='Basic Data Entry Sheet'!$G$25, 'Basic Data Entry Sheet'!$E$25, IF(M25&lt;='Basic Data Entry Sheet'!$G$24, 'Basic Data Entry Sheet'!$E$24, IF(M25&lt;='Basic Data Entry Sheet'!$G$23, 'Basic Data Entry Sheet'!$E$23, IF(M25&lt;='Basic Data Entry Sheet'!$G$22, 'Basic Data Entry Sheet'!$E$22, IF(M25&lt;='Basic Data Entry Sheet'!$G$21, 'Basic Data Entry Sheet'!$E$21, IF(M25&lt;='Basic Data Entry Sheet'!$G$20, 'Basic Data Entry Sheet'!$E$20, IF(M25&lt;='Basic Data Entry Sheet'!$G$19, 'Basic Data Entry Sheet'!$E$19, 'Basic Data Entry Sheet'!$E$18))))))))</f>
        <v>E</v>
      </c>
      <c r="O25" s="13">
        <f>IF('Basic Data Entry Sheet'!I48="", "", 'Basic Data Entry Sheet'!I48)</f>
        <v>0</v>
      </c>
      <c r="P25" s="13">
        <f>IF(O25="", "", O25/'Basic Data Entry Sheet'!$I$6*100)</f>
        <v>0</v>
      </c>
      <c r="Q25" s="13" t="str">
        <f>IF(P25="", "", IF(P25&lt;='Basic Data Entry Sheet'!$G$25, 'Basic Data Entry Sheet'!$E$25, IF(P25&lt;='Basic Data Entry Sheet'!$G$24, 'Basic Data Entry Sheet'!$E$24, IF(P25&lt;='Basic Data Entry Sheet'!$G$23, 'Basic Data Entry Sheet'!$E$23, IF(P25&lt;='Basic Data Entry Sheet'!$G$22, 'Basic Data Entry Sheet'!$E$22, IF(P25&lt;='Basic Data Entry Sheet'!$G$21, 'Basic Data Entry Sheet'!$E$21, IF(P25&lt;='Basic Data Entry Sheet'!$G$20, 'Basic Data Entry Sheet'!$E$20, IF(P25&lt;='Basic Data Entry Sheet'!$G$19, 'Basic Data Entry Sheet'!$E$19, 'Basic Data Entry Sheet'!$E$18))))))))</f>
        <v>E</v>
      </c>
      <c r="R25" s="13">
        <f>IF('Basic Data Entry Sheet'!J48="", "", 'Basic Data Entry Sheet'!J48)</f>
        <v>5</v>
      </c>
      <c r="S25" s="13">
        <f>IF(R25="", "", R25/'Basic Data Entry Sheet'!$I$7*100)</f>
        <v>6.25</v>
      </c>
      <c r="T25" s="13" t="str">
        <f>IF(S25="", "", IF(S25&lt;='Basic Data Entry Sheet'!$G$25, 'Basic Data Entry Sheet'!$E$25, IF(S25&lt;='Basic Data Entry Sheet'!$G$24, 'Basic Data Entry Sheet'!$E$24, IF(S25&lt;='Basic Data Entry Sheet'!$G$23, 'Basic Data Entry Sheet'!$E$23, IF(S25&lt;='Basic Data Entry Sheet'!$G$22, 'Basic Data Entry Sheet'!$E$22, IF(S25&lt;='Basic Data Entry Sheet'!$G$21, 'Basic Data Entry Sheet'!$E$21, IF(S25&lt;='Basic Data Entry Sheet'!$G$20, 'Basic Data Entry Sheet'!$E$20, IF(S25&lt;='Basic Data Entry Sheet'!$G$19, 'Basic Data Entry Sheet'!$E$19, 'Basic Data Entry Sheet'!$E$18))))))))</f>
        <v>E</v>
      </c>
      <c r="U25" s="13">
        <f>IF('Basic Data Entry Sheet'!K48="", "", 'Basic Data Entry Sheet'!K48)</f>
        <v>0</v>
      </c>
      <c r="V25" s="13">
        <f>IF(U25="", "", U25/'Basic Data Entry Sheet'!$I$8*100)</f>
        <v>0</v>
      </c>
      <c r="W25" s="13" t="str">
        <f>IF(V25="", "", IF(V25&lt;='Basic Data Entry Sheet'!$G$25, 'Basic Data Entry Sheet'!$E$25, IF(V25&lt;='Basic Data Entry Sheet'!$G$24, 'Basic Data Entry Sheet'!$E$24, IF(V25&lt;='Basic Data Entry Sheet'!$G$23, 'Basic Data Entry Sheet'!$E$23, IF(V25&lt;='Basic Data Entry Sheet'!$G$22, 'Basic Data Entry Sheet'!$E$22, IF(V25&lt;='Basic Data Entry Sheet'!$G$21, 'Basic Data Entry Sheet'!$E$21, IF(V25&lt;='Basic Data Entry Sheet'!$G$20, 'Basic Data Entry Sheet'!$E$20, IF(V25&lt;='Basic Data Entry Sheet'!$G$19, 'Basic Data Entry Sheet'!$E$19, 'Basic Data Entry Sheet'!$E$18))))))))</f>
        <v>E</v>
      </c>
      <c r="X25" s="13">
        <f>IF('Basic Data Entry Sheet'!L48="", "", 'Basic Data Entry Sheet'!L48)</f>
        <v>14</v>
      </c>
      <c r="Y25" s="13">
        <f>IF(X25="", "", X25/'Basic Data Entry Sheet'!$I$9*100)</f>
        <v>28.000000000000004</v>
      </c>
      <c r="Z25" s="13" t="str">
        <f>IF(Y25="", "", IF(Y25&lt;='Basic Data Entry Sheet'!$G$25, 'Basic Data Entry Sheet'!$E$25, IF(Y25&lt;='Basic Data Entry Sheet'!$G$24, 'Basic Data Entry Sheet'!$E$24, IF(Y25&lt;='Basic Data Entry Sheet'!$G$23, 'Basic Data Entry Sheet'!$E$23, IF(Y25&lt;='Basic Data Entry Sheet'!$G$22, 'Basic Data Entry Sheet'!$E$22, IF(Y25&lt;='Basic Data Entry Sheet'!$G$21, 'Basic Data Entry Sheet'!$E$21, IF(Y25&lt;='Basic Data Entry Sheet'!$G$20, 'Basic Data Entry Sheet'!$E$20, IF(Y25&lt;='Basic Data Entry Sheet'!$G$19, 'Basic Data Entry Sheet'!$E$19, 'Basic Data Entry Sheet'!$E$18))))))))</f>
        <v>E</v>
      </c>
      <c r="AA25" s="13">
        <f>IF('Basic Data Entry Sheet'!M48="", "", 'Basic Data Entry Sheet'!M48)</f>
        <v>0</v>
      </c>
      <c r="AB25" s="13">
        <f>IF(AA25="", "", AA25/'Basic Data Entry Sheet'!$I$10*100)</f>
        <v>0</v>
      </c>
      <c r="AC25" s="13" t="str">
        <f>IF(AB25="", "", IF(AB25&lt;='Basic Data Entry Sheet'!$G$25, 'Basic Data Entry Sheet'!$E$25, IF(AB25&lt;='Basic Data Entry Sheet'!$G$24, 'Basic Data Entry Sheet'!$E$24, IF(AB25&lt;='Basic Data Entry Sheet'!$G$23, 'Basic Data Entry Sheet'!$E$23, IF(AB25&lt;='Basic Data Entry Sheet'!$G$22, 'Basic Data Entry Sheet'!$E$22, IF(AB25&lt;='Basic Data Entry Sheet'!$G$21, 'Basic Data Entry Sheet'!$E$21, IF(AB25&lt;='Basic Data Entry Sheet'!$G$20, 'Basic Data Entry Sheet'!$E$20, IF(AB25&lt;='Basic Data Entry Sheet'!$G$19, 'Basic Data Entry Sheet'!$E$19, 'Basic Data Entry Sheet'!$E$18))))))))</f>
        <v>E</v>
      </c>
      <c r="AD25" s="13">
        <f>IF('Basic Data Entry Sheet'!N48="", "", 'Basic Data Entry Sheet'!N48)</f>
        <v>28</v>
      </c>
      <c r="AE25" s="13">
        <f>IF(AD25="", "", AD25/'Basic Data Entry Sheet'!$I$11*100)</f>
        <v>56.000000000000007</v>
      </c>
      <c r="AF25" s="13" t="str">
        <f>IF(AE25="", "", IF(AE25&lt;='Basic Data Entry Sheet'!$G$25, 'Basic Data Entry Sheet'!$E$25, IF(AE25&lt;='Basic Data Entry Sheet'!$G$24, 'Basic Data Entry Sheet'!$E$24, IF(AE25&lt;='Basic Data Entry Sheet'!$G$23, 'Basic Data Entry Sheet'!$E$23, IF(AE25&lt;='Basic Data Entry Sheet'!$G$22, 'Basic Data Entry Sheet'!$E$22, IF(AE25&lt;='Basic Data Entry Sheet'!$G$21, 'Basic Data Entry Sheet'!$E$21, IF(AE25&lt;='Basic Data Entry Sheet'!$G$20, 'Basic Data Entry Sheet'!$E$20, IF(AE25&lt;='Basic Data Entry Sheet'!$G$19, 'Basic Data Entry Sheet'!$E$19, 'Basic Data Entry Sheet'!$E$18))))))))</f>
        <v>C+</v>
      </c>
      <c r="AG25" s="13">
        <f>IF('Basic Data Entry Sheet'!O48="", "", 'Basic Data Entry Sheet'!O48)</f>
        <v>22</v>
      </c>
      <c r="AH25" s="13">
        <f>IF(AG25="", "", AG25/'Basic Data Entry Sheet'!$I$12*100)</f>
        <v>44</v>
      </c>
      <c r="AI25" s="13" t="str">
        <f>IF(AH25="", "", IF(AH25&lt;='Basic Data Entry Sheet'!$G$25, 'Basic Data Entry Sheet'!$E$25, IF(AH25&lt;='Basic Data Entry Sheet'!$G$24, 'Basic Data Entry Sheet'!$E$24, IF(AH25&lt;='Basic Data Entry Sheet'!$G$23, 'Basic Data Entry Sheet'!$E$23, IF(AH25&lt;='Basic Data Entry Sheet'!$G$22, 'Basic Data Entry Sheet'!$E$22, IF(AH25&lt;='Basic Data Entry Sheet'!$G$21, 'Basic Data Entry Sheet'!$E$21, IF(AH25&lt;='Basic Data Entry Sheet'!$G$20, 'Basic Data Entry Sheet'!$E$20, IF(AH25&lt;='Basic Data Entry Sheet'!$G$19, 'Basic Data Entry Sheet'!$E$19, 'Basic Data Entry Sheet'!$E$18))))))))</f>
        <v>C</v>
      </c>
      <c r="AJ25" s="6">
        <f t="shared" si="1"/>
        <v>79</v>
      </c>
      <c r="AK25" s="6">
        <f t="shared" si="2"/>
        <v>11.879699248120302</v>
      </c>
      <c r="AL25" s="6" t="str">
        <f>IF(AK25="", "", IF(AK25&lt;='Basic Data Entry Sheet'!$G$25, 'Basic Data Entry Sheet'!$E$25, IF(AK25&lt;='Basic Data Entry Sheet'!$G$24, 'Basic Data Entry Sheet'!$E$24, IF(AK25&lt;='Basic Data Entry Sheet'!$G$23, 'Basic Data Entry Sheet'!$E$23, IF(AK25&lt;='Basic Data Entry Sheet'!$G$22, 'Basic Data Entry Sheet'!$E$22, IF(AK25&lt;='Basic Data Entry Sheet'!$G$21, 'Basic Data Entry Sheet'!$E$21, IF(AK25&lt;='Basic Data Entry Sheet'!$G$20, 'Basic Data Entry Sheet'!$E$20, IF(AK25&lt;='Basic Data Entry Sheet'!$G$19, 'Basic Data Entry Sheet'!$E$19, 'Basic Data Entry Sheet'!$E$18))))))))</f>
        <v>E</v>
      </c>
      <c r="AM25" s="6">
        <f t="shared" si="3"/>
        <v>21</v>
      </c>
      <c r="AN25" s="6">
        <f>IF('Basic Data Entry Sheet'!P48="", "", 'Basic Data Entry Sheet'!P48)</f>
        <v>175</v>
      </c>
      <c r="AO25" s="3" t="str">
        <f>IF('Basic Data Entry Sheet'!Q48="", "", 'Basic Data Entry Sheet'!Q48)</f>
        <v/>
      </c>
    </row>
    <row r="26" spans="1:41">
      <c r="A26" s="5">
        <f>'Basic Data Entry Sheet'!C49</f>
        <v>1017</v>
      </c>
      <c r="B26" s="5" t="str">
        <f>'Basic Data Entry Sheet'!D49</f>
        <v>ARSHDEEP SINGH</v>
      </c>
      <c r="C26" s="13">
        <f>IF('Basic Data Entry Sheet'!E49="", "", 'Basic Data Entry Sheet'!E49)</f>
        <v>5</v>
      </c>
      <c r="D26" s="13">
        <f>IF(C26="", "", C26/'Basic Data Entry Sheet'!$I$2*100)</f>
        <v>7.6923076923076925</v>
      </c>
      <c r="E26" s="13" t="str">
        <f>IF(D26="", "", IF(D26&lt;='Basic Data Entry Sheet'!$G$25, 'Basic Data Entry Sheet'!$E$25, IF(D26&lt;='Basic Data Entry Sheet'!$G$24, 'Basic Data Entry Sheet'!$E$24, IF(D26&lt;='Basic Data Entry Sheet'!$G$23, 'Basic Data Entry Sheet'!$E$23, IF(D26&lt;='Basic Data Entry Sheet'!$G$22, 'Basic Data Entry Sheet'!$E$22, IF(D26&lt;='Basic Data Entry Sheet'!$G$21, 'Basic Data Entry Sheet'!$E$21, IF(D26&lt;='Basic Data Entry Sheet'!$G$20, 'Basic Data Entry Sheet'!$E$20, IF(D26&lt;='Basic Data Entry Sheet'!$G$19, 'Basic Data Entry Sheet'!$E$19, 'Basic Data Entry Sheet'!$E$18))))))))</f>
        <v>E</v>
      </c>
      <c r="F26" s="13">
        <f>IF('Basic Data Entry Sheet'!F49="", "", 'Basic Data Entry Sheet'!F49)</f>
        <v>13</v>
      </c>
      <c r="G26" s="13">
        <f>IF(F26="", "", F26/'Basic Data Entry Sheet'!$I$3*100)</f>
        <v>20</v>
      </c>
      <c r="H26" s="13" t="str">
        <f>IF(G26="", "", IF(G26&lt;='Basic Data Entry Sheet'!$G$25, 'Basic Data Entry Sheet'!$E$25, IF(G26&lt;='Basic Data Entry Sheet'!$G$24, 'Basic Data Entry Sheet'!$E$24, IF(G26&lt;='Basic Data Entry Sheet'!$G$23, 'Basic Data Entry Sheet'!$E$23, IF(G26&lt;='Basic Data Entry Sheet'!$G$22, 'Basic Data Entry Sheet'!$E$22, IF(G26&lt;='Basic Data Entry Sheet'!$G$21, 'Basic Data Entry Sheet'!$E$21, IF(G26&lt;='Basic Data Entry Sheet'!$G$20, 'Basic Data Entry Sheet'!$E$20, IF(G26&lt;='Basic Data Entry Sheet'!$G$19, 'Basic Data Entry Sheet'!$E$19, 'Basic Data Entry Sheet'!$E$18))))))))</f>
        <v>E</v>
      </c>
      <c r="I26" s="13">
        <f>IF('Basic Data Entry Sheet'!G49="", "", 'Basic Data Entry Sheet'!G49)</f>
        <v>6</v>
      </c>
      <c r="J26" s="13">
        <f>IF(I26="", "", I26/'Basic Data Entry Sheet'!$I$4*100)</f>
        <v>7.5</v>
      </c>
      <c r="K26" s="13" t="str">
        <f>IF(J26="", "", IF(J26&lt;='Basic Data Entry Sheet'!$G$25, 'Basic Data Entry Sheet'!$E$25, IF(J26&lt;='Basic Data Entry Sheet'!$G$24, 'Basic Data Entry Sheet'!$E$24, IF(J26&lt;='Basic Data Entry Sheet'!$G$23, 'Basic Data Entry Sheet'!$E$23, IF(J26&lt;='Basic Data Entry Sheet'!$G$22, 'Basic Data Entry Sheet'!$E$22, IF(J26&lt;='Basic Data Entry Sheet'!$G$21, 'Basic Data Entry Sheet'!$E$21, IF(J26&lt;='Basic Data Entry Sheet'!$G$20, 'Basic Data Entry Sheet'!$E$20, IF(J26&lt;='Basic Data Entry Sheet'!$G$19, 'Basic Data Entry Sheet'!$E$19, 'Basic Data Entry Sheet'!$E$18))))))))</f>
        <v>E</v>
      </c>
      <c r="L26" s="13">
        <f>IF('Basic Data Entry Sheet'!H49="", "", 'Basic Data Entry Sheet'!H49)</f>
        <v>17</v>
      </c>
      <c r="M26" s="13">
        <f>IF(L26="", "", L26/'Basic Data Entry Sheet'!$I$5*100)</f>
        <v>21.25</v>
      </c>
      <c r="N26" s="13" t="str">
        <f>IF(M26="", "", IF(M26&lt;='Basic Data Entry Sheet'!$G$25, 'Basic Data Entry Sheet'!$E$25, IF(M26&lt;='Basic Data Entry Sheet'!$G$24, 'Basic Data Entry Sheet'!$E$24, IF(M26&lt;='Basic Data Entry Sheet'!$G$23, 'Basic Data Entry Sheet'!$E$23, IF(M26&lt;='Basic Data Entry Sheet'!$G$22, 'Basic Data Entry Sheet'!$E$22, IF(M26&lt;='Basic Data Entry Sheet'!$G$21, 'Basic Data Entry Sheet'!$E$21, IF(M26&lt;='Basic Data Entry Sheet'!$G$20, 'Basic Data Entry Sheet'!$E$20, IF(M26&lt;='Basic Data Entry Sheet'!$G$19, 'Basic Data Entry Sheet'!$E$19, 'Basic Data Entry Sheet'!$E$18))))))))</f>
        <v>E</v>
      </c>
      <c r="O26" s="13">
        <f>IF('Basic Data Entry Sheet'!I49="", "", 'Basic Data Entry Sheet'!I49)</f>
        <v>0</v>
      </c>
      <c r="P26" s="13">
        <f>IF(O26="", "", O26/'Basic Data Entry Sheet'!$I$6*100)</f>
        <v>0</v>
      </c>
      <c r="Q26" s="13" t="str">
        <f>IF(P26="", "", IF(P26&lt;='Basic Data Entry Sheet'!$G$25, 'Basic Data Entry Sheet'!$E$25, IF(P26&lt;='Basic Data Entry Sheet'!$G$24, 'Basic Data Entry Sheet'!$E$24, IF(P26&lt;='Basic Data Entry Sheet'!$G$23, 'Basic Data Entry Sheet'!$E$23, IF(P26&lt;='Basic Data Entry Sheet'!$G$22, 'Basic Data Entry Sheet'!$E$22, IF(P26&lt;='Basic Data Entry Sheet'!$G$21, 'Basic Data Entry Sheet'!$E$21, IF(P26&lt;='Basic Data Entry Sheet'!$G$20, 'Basic Data Entry Sheet'!$E$20, IF(P26&lt;='Basic Data Entry Sheet'!$G$19, 'Basic Data Entry Sheet'!$E$19, 'Basic Data Entry Sheet'!$E$18))))))))</f>
        <v>E</v>
      </c>
      <c r="R26" s="13">
        <f>IF('Basic Data Entry Sheet'!J49="", "", 'Basic Data Entry Sheet'!J49)</f>
        <v>3</v>
      </c>
      <c r="S26" s="13">
        <f>IF(R26="", "", R26/'Basic Data Entry Sheet'!$I$7*100)</f>
        <v>3.75</v>
      </c>
      <c r="T26" s="13" t="str">
        <f>IF(S26="", "", IF(S26&lt;='Basic Data Entry Sheet'!$G$25, 'Basic Data Entry Sheet'!$E$25, IF(S26&lt;='Basic Data Entry Sheet'!$G$24, 'Basic Data Entry Sheet'!$E$24, IF(S26&lt;='Basic Data Entry Sheet'!$G$23, 'Basic Data Entry Sheet'!$E$23, IF(S26&lt;='Basic Data Entry Sheet'!$G$22, 'Basic Data Entry Sheet'!$E$22, IF(S26&lt;='Basic Data Entry Sheet'!$G$21, 'Basic Data Entry Sheet'!$E$21, IF(S26&lt;='Basic Data Entry Sheet'!$G$20, 'Basic Data Entry Sheet'!$E$20, IF(S26&lt;='Basic Data Entry Sheet'!$G$19, 'Basic Data Entry Sheet'!$E$19, 'Basic Data Entry Sheet'!$E$18))))))))</f>
        <v>E</v>
      </c>
      <c r="U26" s="13">
        <f>IF('Basic Data Entry Sheet'!K49="", "", 'Basic Data Entry Sheet'!K49)</f>
        <v>5</v>
      </c>
      <c r="V26" s="13">
        <f>IF(U26="", "", U26/'Basic Data Entry Sheet'!$I$8*100)</f>
        <v>6.25</v>
      </c>
      <c r="W26" s="13" t="str">
        <f>IF(V26="", "", IF(V26&lt;='Basic Data Entry Sheet'!$G$25, 'Basic Data Entry Sheet'!$E$25, IF(V26&lt;='Basic Data Entry Sheet'!$G$24, 'Basic Data Entry Sheet'!$E$24, IF(V26&lt;='Basic Data Entry Sheet'!$G$23, 'Basic Data Entry Sheet'!$E$23, IF(V26&lt;='Basic Data Entry Sheet'!$G$22, 'Basic Data Entry Sheet'!$E$22, IF(V26&lt;='Basic Data Entry Sheet'!$G$21, 'Basic Data Entry Sheet'!$E$21, IF(V26&lt;='Basic Data Entry Sheet'!$G$20, 'Basic Data Entry Sheet'!$E$20, IF(V26&lt;='Basic Data Entry Sheet'!$G$19, 'Basic Data Entry Sheet'!$E$19, 'Basic Data Entry Sheet'!$E$18))))))))</f>
        <v>E</v>
      </c>
      <c r="X26" s="13">
        <f>IF('Basic Data Entry Sheet'!L49="", "", 'Basic Data Entry Sheet'!L49)</f>
        <v>2</v>
      </c>
      <c r="Y26" s="13">
        <f>IF(X26="", "", X26/'Basic Data Entry Sheet'!$I$9*100)</f>
        <v>4</v>
      </c>
      <c r="Z26" s="13" t="str">
        <f>IF(Y26="", "", IF(Y26&lt;='Basic Data Entry Sheet'!$G$25, 'Basic Data Entry Sheet'!$E$25, IF(Y26&lt;='Basic Data Entry Sheet'!$G$24, 'Basic Data Entry Sheet'!$E$24, IF(Y26&lt;='Basic Data Entry Sheet'!$G$23, 'Basic Data Entry Sheet'!$E$23, IF(Y26&lt;='Basic Data Entry Sheet'!$G$22, 'Basic Data Entry Sheet'!$E$22, IF(Y26&lt;='Basic Data Entry Sheet'!$G$21, 'Basic Data Entry Sheet'!$E$21, IF(Y26&lt;='Basic Data Entry Sheet'!$G$20, 'Basic Data Entry Sheet'!$E$20, IF(Y26&lt;='Basic Data Entry Sheet'!$G$19, 'Basic Data Entry Sheet'!$E$19, 'Basic Data Entry Sheet'!$E$18))))))))</f>
        <v>E</v>
      </c>
      <c r="AA26" s="13">
        <f>IF('Basic Data Entry Sheet'!M49="", "", 'Basic Data Entry Sheet'!M49)</f>
        <v>0</v>
      </c>
      <c r="AB26" s="13">
        <f>IF(AA26="", "", AA26/'Basic Data Entry Sheet'!$I$10*100)</f>
        <v>0</v>
      </c>
      <c r="AC26" s="13" t="str">
        <f>IF(AB26="", "", IF(AB26&lt;='Basic Data Entry Sheet'!$G$25, 'Basic Data Entry Sheet'!$E$25, IF(AB26&lt;='Basic Data Entry Sheet'!$G$24, 'Basic Data Entry Sheet'!$E$24, IF(AB26&lt;='Basic Data Entry Sheet'!$G$23, 'Basic Data Entry Sheet'!$E$23, IF(AB26&lt;='Basic Data Entry Sheet'!$G$22, 'Basic Data Entry Sheet'!$E$22, IF(AB26&lt;='Basic Data Entry Sheet'!$G$21, 'Basic Data Entry Sheet'!$E$21, IF(AB26&lt;='Basic Data Entry Sheet'!$G$20, 'Basic Data Entry Sheet'!$E$20, IF(AB26&lt;='Basic Data Entry Sheet'!$G$19, 'Basic Data Entry Sheet'!$E$19, 'Basic Data Entry Sheet'!$E$18))))))))</f>
        <v>E</v>
      </c>
      <c r="AD26" s="13">
        <f>IF('Basic Data Entry Sheet'!N49="", "", 'Basic Data Entry Sheet'!N49)</f>
        <v>0</v>
      </c>
      <c r="AE26" s="13">
        <f>IF(AD26="", "", AD26/'Basic Data Entry Sheet'!$I$11*100)</f>
        <v>0</v>
      </c>
      <c r="AF26" s="13" t="str">
        <f>IF(AE26="", "", IF(AE26&lt;='Basic Data Entry Sheet'!$G$25, 'Basic Data Entry Sheet'!$E$25, IF(AE26&lt;='Basic Data Entry Sheet'!$G$24, 'Basic Data Entry Sheet'!$E$24, IF(AE26&lt;='Basic Data Entry Sheet'!$G$23, 'Basic Data Entry Sheet'!$E$23, IF(AE26&lt;='Basic Data Entry Sheet'!$G$22, 'Basic Data Entry Sheet'!$E$22, IF(AE26&lt;='Basic Data Entry Sheet'!$G$21, 'Basic Data Entry Sheet'!$E$21, IF(AE26&lt;='Basic Data Entry Sheet'!$G$20, 'Basic Data Entry Sheet'!$E$20, IF(AE26&lt;='Basic Data Entry Sheet'!$G$19, 'Basic Data Entry Sheet'!$E$19, 'Basic Data Entry Sheet'!$E$18))))))))</f>
        <v>E</v>
      </c>
      <c r="AG26" s="13">
        <f>IF('Basic Data Entry Sheet'!O49="", "", 'Basic Data Entry Sheet'!O49)</f>
        <v>18</v>
      </c>
      <c r="AH26" s="13">
        <f>IF(AG26="", "", AG26/'Basic Data Entry Sheet'!$I$12*100)</f>
        <v>36</v>
      </c>
      <c r="AI26" s="13" t="str">
        <f>IF(AH26="", "", IF(AH26&lt;='Basic Data Entry Sheet'!$G$25, 'Basic Data Entry Sheet'!$E$25, IF(AH26&lt;='Basic Data Entry Sheet'!$G$24, 'Basic Data Entry Sheet'!$E$24, IF(AH26&lt;='Basic Data Entry Sheet'!$G$23, 'Basic Data Entry Sheet'!$E$23, IF(AH26&lt;='Basic Data Entry Sheet'!$G$22, 'Basic Data Entry Sheet'!$E$22, IF(AH26&lt;='Basic Data Entry Sheet'!$G$21, 'Basic Data Entry Sheet'!$E$21, IF(AH26&lt;='Basic Data Entry Sheet'!$G$20, 'Basic Data Entry Sheet'!$E$20, IF(AH26&lt;='Basic Data Entry Sheet'!$G$19, 'Basic Data Entry Sheet'!$E$19, 'Basic Data Entry Sheet'!$E$18))))))))</f>
        <v>D</v>
      </c>
      <c r="AJ26" s="6">
        <f t="shared" si="1"/>
        <v>56</v>
      </c>
      <c r="AK26" s="6">
        <f t="shared" si="2"/>
        <v>8.4210526315789469</v>
      </c>
      <c r="AL26" s="6" t="str">
        <f>IF(AK26="", "", IF(AK26&lt;='Basic Data Entry Sheet'!$G$25, 'Basic Data Entry Sheet'!$E$25, IF(AK26&lt;='Basic Data Entry Sheet'!$G$24, 'Basic Data Entry Sheet'!$E$24, IF(AK26&lt;='Basic Data Entry Sheet'!$G$23, 'Basic Data Entry Sheet'!$E$23, IF(AK26&lt;='Basic Data Entry Sheet'!$G$22, 'Basic Data Entry Sheet'!$E$22, IF(AK26&lt;='Basic Data Entry Sheet'!$G$21, 'Basic Data Entry Sheet'!$E$21, IF(AK26&lt;='Basic Data Entry Sheet'!$G$20, 'Basic Data Entry Sheet'!$E$20, IF(AK26&lt;='Basic Data Entry Sheet'!$G$19, 'Basic Data Entry Sheet'!$E$19, 'Basic Data Entry Sheet'!$E$18))))))))</f>
        <v>E</v>
      </c>
      <c r="AM26" s="6">
        <f t="shared" si="3"/>
        <v>24</v>
      </c>
      <c r="AN26" s="6">
        <f>IF('Basic Data Entry Sheet'!P49="", "", 'Basic Data Entry Sheet'!P49)</f>
        <v>176</v>
      </c>
      <c r="AO26" s="3" t="str">
        <f>IF('Basic Data Entry Sheet'!Q49="", "", 'Basic Data Entry Sheet'!Q49)</f>
        <v/>
      </c>
    </row>
    <row r="27" spans="1:41">
      <c r="A27" s="5">
        <f>'Basic Data Entry Sheet'!C50</f>
        <v>1018</v>
      </c>
      <c r="B27" s="5" t="str">
        <f>'Basic Data Entry Sheet'!D50</f>
        <v>GURPREM SINGH</v>
      </c>
      <c r="C27" s="13">
        <f>IF('Basic Data Entry Sheet'!E50="", "", 'Basic Data Entry Sheet'!E50)</f>
        <v>6</v>
      </c>
      <c r="D27" s="13">
        <f>IF(C27="", "", C27/'Basic Data Entry Sheet'!$I$2*100)</f>
        <v>9.2307692307692317</v>
      </c>
      <c r="E27" s="13" t="str">
        <f>IF(D27="", "", IF(D27&lt;='Basic Data Entry Sheet'!$G$25, 'Basic Data Entry Sheet'!$E$25, IF(D27&lt;='Basic Data Entry Sheet'!$G$24, 'Basic Data Entry Sheet'!$E$24, IF(D27&lt;='Basic Data Entry Sheet'!$G$23, 'Basic Data Entry Sheet'!$E$23, IF(D27&lt;='Basic Data Entry Sheet'!$G$22, 'Basic Data Entry Sheet'!$E$22, IF(D27&lt;='Basic Data Entry Sheet'!$G$21, 'Basic Data Entry Sheet'!$E$21, IF(D27&lt;='Basic Data Entry Sheet'!$G$20, 'Basic Data Entry Sheet'!$E$20, IF(D27&lt;='Basic Data Entry Sheet'!$G$19, 'Basic Data Entry Sheet'!$E$19, 'Basic Data Entry Sheet'!$E$18))))))))</f>
        <v>E</v>
      </c>
      <c r="F27" s="13">
        <f>IF('Basic Data Entry Sheet'!F50="", "", 'Basic Data Entry Sheet'!F50)</f>
        <v>10</v>
      </c>
      <c r="G27" s="13">
        <f>IF(F27="", "", F27/'Basic Data Entry Sheet'!$I$3*100)</f>
        <v>15.384615384615385</v>
      </c>
      <c r="H27" s="13" t="str">
        <f>IF(G27="", "", IF(G27&lt;='Basic Data Entry Sheet'!$G$25, 'Basic Data Entry Sheet'!$E$25, IF(G27&lt;='Basic Data Entry Sheet'!$G$24, 'Basic Data Entry Sheet'!$E$24, IF(G27&lt;='Basic Data Entry Sheet'!$G$23, 'Basic Data Entry Sheet'!$E$23, IF(G27&lt;='Basic Data Entry Sheet'!$G$22, 'Basic Data Entry Sheet'!$E$22, IF(G27&lt;='Basic Data Entry Sheet'!$G$21, 'Basic Data Entry Sheet'!$E$21, IF(G27&lt;='Basic Data Entry Sheet'!$G$20, 'Basic Data Entry Sheet'!$E$20, IF(G27&lt;='Basic Data Entry Sheet'!$G$19, 'Basic Data Entry Sheet'!$E$19, 'Basic Data Entry Sheet'!$E$18))))))))</f>
        <v>E</v>
      </c>
      <c r="I27" s="13">
        <f>IF('Basic Data Entry Sheet'!G50="", "", 'Basic Data Entry Sheet'!G50)</f>
        <v>1</v>
      </c>
      <c r="J27" s="13">
        <f>IF(I27="", "", I27/'Basic Data Entry Sheet'!$I$4*100)</f>
        <v>1.25</v>
      </c>
      <c r="K27" s="13" t="str">
        <f>IF(J27="", "", IF(J27&lt;='Basic Data Entry Sheet'!$G$25, 'Basic Data Entry Sheet'!$E$25, IF(J27&lt;='Basic Data Entry Sheet'!$G$24, 'Basic Data Entry Sheet'!$E$24, IF(J27&lt;='Basic Data Entry Sheet'!$G$23, 'Basic Data Entry Sheet'!$E$23, IF(J27&lt;='Basic Data Entry Sheet'!$G$22, 'Basic Data Entry Sheet'!$E$22, IF(J27&lt;='Basic Data Entry Sheet'!$G$21, 'Basic Data Entry Sheet'!$E$21, IF(J27&lt;='Basic Data Entry Sheet'!$G$20, 'Basic Data Entry Sheet'!$E$20, IF(J27&lt;='Basic Data Entry Sheet'!$G$19, 'Basic Data Entry Sheet'!$E$19, 'Basic Data Entry Sheet'!$E$18))))))))</f>
        <v>E</v>
      </c>
      <c r="L27" s="13">
        <f>IF('Basic Data Entry Sheet'!H50="", "", 'Basic Data Entry Sheet'!H50)</f>
        <v>16</v>
      </c>
      <c r="M27" s="13">
        <f>IF(L27="", "", L27/'Basic Data Entry Sheet'!$I$5*100)</f>
        <v>20</v>
      </c>
      <c r="N27" s="13" t="str">
        <f>IF(M27="", "", IF(M27&lt;='Basic Data Entry Sheet'!$G$25, 'Basic Data Entry Sheet'!$E$25, IF(M27&lt;='Basic Data Entry Sheet'!$G$24, 'Basic Data Entry Sheet'!$E$24, IF(M27&lt;='Basic Data Entry Sheet'!$G$23, 'Basic Data Entry Sheet'!$E$23, IF(M27&lt;='Basic Data Entry Sheet'!$G$22, 'Basic Data Entry Sheet'!$E$22, IF(M27&lt;='Basic Data Entry Sheet'!$G$21, 'Basic Data Entry Sheet'!$E$21, IF(M27&lt;='Basic Data Entry Sheet'!$G$20, 'Basic Data Entry Sheet'!$E$20, IF(M27&lt;='Basic Data Entry Sheet'!$G$19, 'Basic Data Entry Sheet'!$E$19, 'Basic Data Entry Sheet'!$E$18))))))))</f>
        <v>E</v>
      </c>
      <c r="O27" s="13">
        <f>IF('Basic Data Entry Sheet'!I50="", "", 'Basic Data Entry Sheet'!I50)</f>
        <v>0</v>
      </c>
      <c r="P27" s="13">
        <f>IF(O27="", "", O27/'Basic Data Entry Sheet'!$I$6*100)</f>
        <v>0</v>
      </c>
      <c r="Q27" s="13" t="str">
        <f>IF(P27="", "", IF(P27&lt;='Basic Data Entry Sheet'!$G$25, 'Basic Data Entry Sheet'!$E$25, IF(P27&lt;='Basic Data Entry Sheet'!$G$24, 'Basic Data Entry Sheet'!$E$24, IF(P27&lt;='Basic Data Entry Sheet'!$G$23, 'Basic Data Entry Sheet'!$E$23, IF(P27&lt;='Basic Data Entry Sheet'!$G$22, 'Basic Data Entry Sheet'!$E$22, IF(P27&lt;='Basic Data Entry Sheet'!$G$21, 'Basic Data Entry Sheet'!$E$21, IF(P27&lt;='Basic Data Entry Sheet'!$G$20, 'Basic Data Entry Sheet'!$E$20, IF(P27&lt;='Basic Data Entry Sheet'!$G$19, 'Basic Data Entry Sheet'!$E$19, 'Basic Data Entry Sheet'!$E$18))))))))</f>
        <v>E</v>
      </c>
      <c r="R27" s="13">
        <f>IF('Basic Data Entry Sheet'!J50="", "", 'Basic Data Entry Sheet'!J50)</f>
        <v>1</v>
      </c>
      <c r="S27" s="13">
        <f>IF(R27="", "", R27/'Basic Data Entry Sheet'!$I$7*100)</f>
        <v>1.25</v>
      </c>
      <c r="T27" s="13" t="str">
        <f>IF(S27="", "", IF(S27&lt;='Basic Data Entry Sheet'!$G$25, 'Basic Data Entry Sheet'!$E$25, IF(S27&lt;='Basic Data Entry Sheet'!$G$24, 'Basic Data Entry Sheet'!$E$24, IF(S27&lt;='Basic Data Entry Sheet'!$G$23, 'Basic Data Entry Sheet'!$E$23, IF(S27&lt;='Basic Data Entry Sheet'!$G$22, 'Basic Data Entry Sheet'!$E$22, IF(S27&lt;='Basic Data Entry Sheet'!$G$21, 'Basic Data Entry Sheet'!$E$21, IF(S27&lt;='Basic Data Entry Sheet'!$G$20, 'Basic Data Entry Sheet'!$E$20, IF(S27&lt;='Basic Data Entry Sheet'!$G$19, 'Basic Data Entry Sheet'!$E$19, 'Basic Data Entry Sheet'!$E$18))))))))</f>
        <v>E</v>
      </c>
      <c r="U27" s="13">
        <f>IF('Basic Data Entry Sheet'!K50="", "", 'Basic Data Entry Sheet'!K50)</f>
        <v>2</v>
      </c>
      <c r="V27" s="13">
        <f>IF(U27="", "", U27/'Basic Data Entry Sheet'!$I$8*100)</f>
        <v>2.5</v>
      </c>
      <c r="W27" s="13" t="str">
        <f>IF(V27="", "", IF(V27&lt;='Basic Data Entry Sheet'!$G$25, 'Basic Data Entry Sheet'!$E$25, IF(V27&lt;='Basic Data Entry Sheet'!$G$24, 'Basic Data Entry Sheet'!$E$24, IF(V27&lt;='Basic Data Entry Sheet'!$G$23, 'Basic Data Entry Sheet'!$E$23, IF(V27&lt;='Basic Data Entry Sheet'!$G$22, 'Basic Data Entry Sheet'!$E$22, IF(V27&lt;='Basic Data Entry Sheet'!$G$21, 'Basic Data Entry Sheet'!$E$21, IF(V27&lt;='Basic Data Entry Sheet'!$G$20, 'Basic Data Entry Sheet'!$E$20, IF(V27&lt;='Basic Data Entry Sheet'!$G$19, 'Basic Data Entry Sheet'!$E$19, 'Basic Data Entry Sheet'!$E$18))))))))</f>
        <v>E</v>
      </c>
      <c r="X27" s="13">
        <f>IF('Basic Data Entry Sheet'!L50="", "", 'Basic Data Entry Sheet'!L50)</f>
        <v>2</v>
      </c>
      <c r="Y27" s="13">
        <f>IF(X27="", "", X27/'Basic Data Entry Sheet'!$I$9*100)</f>
        <v>4</v>
      </c>
      <c r="Z27" s="13" t="str">
        <f>IF(Y27="", "", IF(Y27&lt;='Basic Data Entry Sheet'!$G$25, 'Basic Data Entry Sheet'!$E$25, IF(Y27&lt;='Basic Data Entry Sheet'!$G$24, 'Basic Data Entry Sheet'!$E$24, IF(Y27&lt;='Basic Data Entry Sheet'!$G$23, 'Basic Data Entry Sheet'!$E$23, IF(Y27&lt;='Basic Data Entry Sheet'!$G$22, 'Basic Data Entry Sheet'!$E$22, IF(Y27&lt;='Basic Data Entry Sheet'!$G$21, 'Basic Data Entry Sheet'!$E$21, IF(Y27&lt;='Basic Data Entry Sheet'!$G$20, 'Basic Data Entry Sheet'!$E$20, IF(Y27&lt;='Basic Data Entry Sheet'!$G$19, 'Basic Data Entry Sheet'!$E$19, 'Basic Data Entry Sheet'!$E$18))))))))</f>
        <v>E</v>
      </c>
      <c r="AA27" s="13">
        <f>IF('Basic Data Entry Sheet'!M50="", "", 'Basic Data Entry Sheet'!M50)</f>
        <v>0</v>
      </c>
      <c r="AB27" s="13">
        <f>IF(AA27="", "", AA27/'Basic Data Entry Sheet'!$I$10*100)</f>
        <v>0</v>
      </c>
      <c r="AC27" s="13" t="str">
        <f>IF(AB27="", "", IF(AB27&lt;='Basic Data Entry Sheet'!$G$25, 'Basic Data Entry Sheet'!$E$25, IF(AB27&lt;='Basic Data Entry Sheet'!$G$24, 'Basic Data Entry Sheet'!$E$24, IF(AB27&lt;='Basic Data Entry Sheet'!$G$23, 'Basic Data Entry Sheet'!$E$23, IF(AB27&lt;='Basic Data Entry Sheet'!$G$22, 'Basic Data Entry Sheet'!$E$22, IF(AB27&lt;='Basic Data Entry Sheet'!$G$21, 'Basic Data Entry Sheet'!$E$21, IF(AB27&lt;='Basic Data Entry Sheet'!$G$20, 'Basic Data Entry Sheet'!$E$20, IF(AB27&lt;='Basic Data Entry Sheet'!$G$19, 'Basic Data Entry Sheet'!$E$19, 'Basic Data Entry Sheet'!$E$18))))))))</f>
        <v>E</v>
      </c>
      <c r="AD27" s="13">
        <f>IF('Basic Data Entry Sheet'!N50="", "", 'Basic Data Entry Sheet'!N50)</f>
        <v>0</v>
      </c>
      <c r="AE27" s="13">
        <f>IF(AD27="", "", AD27/'Basic Data Entry Sheet'!$I$11*100)</f>
        <v>0</v>
      </c>
      <c r="AF27" s="13" t="str">
        <f>IF(AE27="", "", IF(AE27&lt;='Basic Data Entry Sheet'!$G$25, 'Basic Data Entry Sheet'!$E$25, IF(AE27&lt;='Basic Data Entry Sheet'!$G$24, 'Basic Data Entry Sheet'!$E$24, IF(AE27&lt;='Basic Data Entry Sheet'!$G$23, 'Basic Data Entry Sheet'!$E$23, IF(AE27&lt;='Basic Data Entry Sheet'!$G$22, 'Basic Data Entry Sheet'!$E$22, IF(AE27&lt;='Basic Data Entry Sheet'!$G$21, 'Basic Data Entry Sheet'!$E$21, IF(AE27&lt;='Basic Data Entry Sheet'!$G$20, 'Basic Data Entry Sheet'!$E$20, IF(AE27&lt;='Basic Data Entry Sheet'!$G$19, 'Basic Data Entry Sheet'!$E$19, 'Basic Data Entry Sheet'!$E$18))))))))</f>
        <v>E</v>
      </c>
      <c r="AG27" s="13">
        <f>IF('Basic Data Entry Sheet'!O50="", "", 'Basic Data Entry Sheet'!O50)</f>
        <v>22</v>
      </c>
      <c r="AH27" s="13">
        <f>IF(AG27="", "", AG27/'Basic Data Entry Sheet'!$I$12*100)</f>
        <v>44</v>
      </c>
      <c r="AI27" s="13" t="str">
        <f>IF(AH27="", "", IF(AH27&lt;='Basic Data Entry Sheet'!$G$25, 'Basic Data Entry Sheet'!$E$25, IF(AH27&lt;='Basic Data Entry Sheet'!$G$24, 'Basic Data Entry Sheet'!$E$24, IF(AH27&lt;='Basic Data Entry Sheet'!$G$23, 'Basic Data Entry Sheet'!$E$23, IF(AH27&lt;='Basic Data Entry Sheet'!$G$22, 'Basic Data Entry Sheet'!$E$22, IF(AH27&lt;='Basic Data Entry Sheet'!$G$21, 'Basic Data Entry Sheet'!$E$21, IF(AH27&lt;='Basic Data Entry Sheet'!$G$20, 'Basic Data Entry Sheet'!$E$20, IF(AH27&lt;='Basic Data Entry Sheet'!$G$19, 'Basic Data Entry Sheet'!$E$19, 'Basic Data Entry Sheet'!$E$18))))))))</f>
        <v>C</v>
      </c>
      <c r="AJ27" s="6">
        <f t="shared" si="1"/>
        <v>50</v>
      </c>
      <c r="AK27" s="6">
        <f t="shared" si="2"/>
        <v>7.518796992481203</v>
      </c>
      <c r="AL27" s="6" t="str">
        <f>IF(AK27="", "", IF(AK27&lt;='Basic Data Entry Sheet'!$G$25, 'Basic Data Entry Sheet'!$E$25, IF(AK27&lt;='Basic Data Entry Sheet'!$G$24, 'Basic Data Entry Sheet'!$E$24, IF(AK27&lt;='Basic Data Entry Sheet'!$G$23, 'Basic Data Entry Sheet'!$E$23, IF(AK27&lt;='Basic Data Entry Sheet'!$G$22, 'Basic Data Entry Sheet'!$E$22, IF(AK27&lt;='Basic Data Entry Sheet'!$G$21, 'Basic Data Entry Sheet'!$E$21, IF(AK27&lt;='Basic Data Entry Sheet'!$G$20, 'Basic Data Entry Sheet'!$E$20, IF(AK27&lt;='Basic Data Entry Sheet'!$G$19, 'Basic Data Entry Sheet'!$E$19, 'Basic Data Entry Sheet'!$E$18))))))))</f>
        <v>E</v>
      </c>
      <c r="AM27" s="6">
        <f t="shared" si="3"/>
        <v>26</v>
      </c>
      <c r="AN27" s="6">
        <f>IF('Basic Data Entry Sheet'!P50="", "", 'Basic Data Entry Sheet'!P50)</f>
        <v>177</v>
      </c>
      <c r="AO27" s="3" t="str">
        <f>IF('Basic Data Entry Sheet'!Q50="", "", 'Basic Data Entry Sheet'!Q50)</f>
        <v/>
      </c>
    </row>
    <row r="28" spans="1:41">
      <c r="A28" s="5">
        <f>'Basic Data Entry Sheet'!C51</f>
        <v>1019</v>
      </c>
      <c r="B28" s="5" t="str">
        <f>'Basic Data Entry Sheet'!D51</f>
        <v>HARWANT SINGH</v>
      </c>
      <c r="C28" s="13">
        <f>IF('Basic Data Entry Sheet'!E51="", "", 'Basic Data Entry Sheet'!E51)</f>
        <v>0</v>
      </c>
      <c r="D28" s="13">
        <f>IF(C28="", "", C28/'Basic Data Entry Sheet'!$I$2*100)</f>
        <v>0</v>
      </c>
      <c r="E28" s="13" t="str">
        <f>IF(D28="", "", IF(D28&lt;='Basic Data Entry Sheet'!$G$25, 'Basic Data Entry Sheet'!$E$25, IF(D28&lt;='Basic Data Entry Sheet'!$G$24, 'Basic Data Entry Sheet'!$E$24, IF(D28&lt;='Basic Data Entry Sheet'!$G$23, 'Basic Data Entry Sheet'!$E$23, IF(D28&lt;='Basic Data Entry Sheet'!$G$22, 'Basic Data Entry Sheet'!$E$22, IF(D28&lt;='Basic Data Entry Sheet'!$G$21, 'Basic Data Entry Sheet'!$E$21, IF(D28&lt;='Basic Data Entry Sheet'!$G$20, 'Basic Data Entry Sheet'!$E$20, IF(D28&lt;='Basic Data Entry Sheet'!$G$19, 'Basic Data Entry Sheet'!$E$19, 'Basic Data Entry Sheet'!$E$18))))))))</f>
        <v>E</v>
      </c>
      <c r="F28" s="13">
        <f>IF('Basic Data Entry Sheet'!F51="", "", 'Basic Data Entry Sheet'!F51)</f>
        <v>0</v>
      </c>
      <c r="G28" s="13">
        <f>IF(F28="", "", F28/'Basic Data Entry Sheet'!$I$3*100)</f>
        <v>0</v>
      </c>
      <c r="H28" s="13" t="str">
        <f>IF(G28="", "", IF(G28&lt;='Basic Data Entry Sheet'!$G$25, 'Basic Data Entry Sheet'!$E$25, IF(G28&lt;='Basic Data Entry Sheet'!$G$24, 'Basic Data Entry Sheet'!$E$24, IF(G28&lt;='Basic Data Entry Sheet'!$G$23, 'Basic Data Entry Sheet'!$E$23, IF(G28&lt;='Basic Data Entry Sheet'!$G$22, 'Basic Data Entry Sheet'!$E$22, IF(G28&lt;='Basic Data Entry Sheet'!$G$21, 'Basic Data Entry Sheet'!$E$21, IF(G28&lt;='Basic Data Entry Sheet'!$G$20, 'Basic Data Entry Sheet'!$E$20, IF(G28&lt;='Basic Data Entry Sheet'!$G$19, 'Basic Data Entry Sheet'!$E$19, 'Basic Data Entry Sheet'!$E$18))))))))</f>
        <v>E</v>
      </c>
      <c r="I28" s="13">
        <f>IF('Basic Data Entry Sheet'!G51="", "", 'Basic Data Entry Sheet'!G51)</f>
        <v>3</v>
      </c>
      <c r="J28" s="13">
        <f>IF(I28="", "", I28/'Basic Data Entry Sheet'!$I$4*100)</f>
        <v>3.75</v>
      </c>
      <c r="K28" s="13" t="str">
        <f>IF(J28="", "", IF(J28&lt;='Basic Data Entry Sheet'!$G$25, 'Basic Data Entry Sheet'!$E$25, IF(J28&lt;='Basic Data Entry Sheet'!$G$24, 'Basic Data Entry Sheet'!$E$24, IF(J28&lt;='Basic Data Entry Sheet'!$G$23, 'Basic Data Entry Sheet'!$E$23, IF(J28&lt;='Basic Data Entry Sheet'!$G$22, 'Basic Data Entry Sheet'!$E$22, IF(J28&lt;='Basic Data Entry Sheet'!$G$21, 'Basic Data Entry Sheet'!$E$21, IF(J28&lt;='Basic Data Entry Sheet'!$G$20, 'Basic Data Entry Sheet'!$E$20, IF(J28&lt;='Basic Data Entry Sheet'!$G$19, 'Basic Data Entry Sheet'!$E$19, 'Basic Data Entry Sheet'!$E$18))))))))</f>
        <v>E</v>
      </c>
      <c r="L28" s="13">
        <f>IF('Basic Data Entry Sheet'!H51="", "", 'Basic Data Entry Sheet'!H51)</f>
        <v>16</v>
      </c>
      <c r="M28" s="13">
        <f>IF(L28="", "", L28/'Basic Data Entry Sheet'!$I$5*100)</f>
        <v>20</v>
      </c>
      <c r="N28" s="13" t="str">
        <f>IF(M28="", "", IF(M28&lt;='Basic Data Entry Sheet'!$G$25, 'Basic Data Entry Sheet'!$E$25, IF(M28&lt;='Basic Data Entry Sheet'!$G$24, 'Basic Data Entry Sheet'!$E$24, IF(M28&lt;='Basic Data Entry Sheet'!$G$23, 'Basic Data Entry Sheet'!$E$23, IF(M28&lt;='Basic Data Entry Sheet'!$G$22, 'Basic Data Entry Sheet'!$E$22, IF(M28&lt;='Basic Data Entry Sheet'!$G$21, 'Basic Data Entry Sheet'!$E$21, IF(M28&lt;='Basic Data Entry Sheet'!$G$20, 'Basic Data Entry Sheet'!$E$20, IF(M28&lt;='Basic Data Entry Sheet'!$G$19, 'Basic Data Entry Sheet'!$E$19, 'Basic Data Entry Sheet'!$E$18))))))))</f>
        <v>E</v>
      </c>
      <c r="O28" s="13">
        <f>IF('Basic Data Entry Sheet'!I51="", "", 'Basic Data Entry Sheet'!I51)</f>
        <v>0</v>
      </c>
      <c r="P28" s="13">
        <f>IF(O28="", "", O28/'Basic Data Entry Sheet'!$I$6*100)</f>
        <v>0</v>
      </c>
      <c r="Q28" s="13" t="str">
        <f>IF(P28="", "", IF(P28&lt;='Basic Data Entry Sheet'!$G$25, 'Basic Data Entry Sheet'!$E$25, IF(P28&lt;='Basic Data Entry Sheet'!$G$24, 'Basic Data Entry Sheet'!$E$24, IF(P28&lt;='Basic Data Entry Sheet'!$G$23, 'Basic Data Entry Sheet'!$E$23, IF(P28&lt;='Basic Data Entry Sheet'!$G$22, 'Basic Data Entry Sheet'!$E$22, IF(P28&lt;='Basic Data Entry Sheet'!$G$21, 'Basic Data Entry Sheet'!$E$21, IF(P28&lt;='Basic Data Entry Sheet'!$G$20, 'Basic Data Entry Sheet'!$E$20, IF(P28&lt;='Basic Data Entry Sheet'!$G$19, 'Basic Data Entry Sheet'!$E$19, 'Basic Data Entry Sheet'!$E$18))))))))</f>
        <v>E</v>
      </c>
      <c r="R28" s="13">
        <f>IF('Basic Data Entry Sheet'!J51="", "", 'Basic Data Entry Sheet'!J51)</f>
        <v>0</v>
      </c>
      <c r="S28" s="13">
        <f>IF(R28="", "", R28/'Basic Data Entry Sheet'!$I$7*100)</f>
        <v>0</v>
      </c>
      <c r="T28" s="13" t="str">
        <f>IF(S28="", "", IF(S28&lt;='Basic Data Entry Sheet'!$G$25, 'Basic Data Entry Sheet'!$E$25, IF(S28&lt;='Basic Data Entry Sheet'!$G$24, 'Basic Data Entry Sheet'!$E$24, IF(S28&lt;='Basic Data Entry Sheet'!$G$23, 'Basic Data Entry Sheet'!$E$23, IF(S28&lt;='Basic Data Entry Sheet'!$G$22, 'Basic Data Entry Sheet'!$E$22, IF(S28&lt;='Basic Data Entry Sheet'!$G$21, 'Basic Data Entry Sheet'!$E$21, IF(S28&lt;='Basic Data Entry Sheet'!$G$20, 'Basic Data Entry Sheet'!$E$20, IF(S28&lt;='Basic Data Entry Sheet'!$G$19, 'Basic Data Entry Sheet'!$E$19, 'Basic Data Entry Sheet'!$E$18))))))))</f>
        <v>E</v>
      </c>
      <c r="U28" s="13">
        <f>IF('Basic Data Entry Sheet'!K51="", "", 'Basic Data Entry Sheet'!K51)</f>
        <v>7</v>
      </c>
      <c r="V28" s="13">
        <f>IF(U28="", "", U28/'Basic Data Entry Sheet'!$I$8*100)</f>
        <v>8.75</v>
      </c>
      <c r="W28" s="13" t="str">
        <f>IF(V28="", "", IF(V28&lt;='Basic Data Entry Sheet'!$G$25, 'Basic Data Entry Sheet'!$E$25, IF(V28&lt;='Basic Data Entry Sheet'!$G$24, 'Basic Data Entry Sheet'!$E$24, IF(V28&lt;='Basic Data Entry Sheet'!$G$23, 'Basic Data Entry Sheet'!$E$23, IF(V28&lt;='Basic Data Entry Sheet'!$G$22, 'Basic Data Entry Sheet'!$E$22, IF(V28&lt;='Basic Data Entry Sheet'!$G$21, 'Basic Data Entry Sheet'!$E$21, IF(V28&lt;='Basic Data Entry Sheet'!$G$20, 'Basic Data Entry Sheet'!$E$20, IF(V28&lt;='Basic Data Entry Sheet'!$G$19, 'Basic Data Entry Sheet'!$E$19, 'Basic Data Entry Sheet'!$E$18))))))))</f>
        <v>E</v>
      </c>
      <c r="X28" s="13">
        <f>IF('Basic Data Entry Sheet'!L51="", "", 'Basic Data Entry Sheet'!L51)</f>
        <v>0</v>
      </c>
      <c r="Y28" s="13">
        <f>IF(X28="", "", X28/'Basic Data Entry Sheet'!$I$9*100)</f>
        <v>0</v>
      </c>
      <c r="Z28" s="13" t="str">
        <f>IF(Y28="", "", IF(Y28&lt;='Basic Data Entry Sheet'!$G$25, 'Basic Data Entry Sheet'!$E$25, IF(Y28&lt;='Basic Data Entry Sheet'!$G$24, 'Basic Data Entry Sheet'!$E$24, IF(Y28&lt;='Basic Data Entry Sheet'!$G$23, 'Basic Data Entry Sheet'!$E$23, IF(Y28&lt;='Basic Data Entry Sheet'!$G$22, 'Basic Data Entry Sheet'!$E$22, IF(Y28&lt;='Basic Data Entry Sheet'!$G$21, 'Basic Data Entry Sheet'!$E$21, IF(Y28&lt;='Basic Data Entry Sheet'!$G$20, 'Basic Data Entry Sheet'!$E$20, IF(Y28&lt;='Basic Data Entry Sheet'!$G$19, 'Basic Data Entry Sheet'!$E$19, 'Basic Data Entry Sheet'!$E$18))))))))</f>
        <v>E</v>
      </c>
      <c r="AA28" s="13">
        <f>IF('Basic Data Entry Sheet'!M51="", "", 'Basic Data Entry Sheet'!M51)</f>
        <v>0</v>
      </c>
      <c r="AB28" s="13">
        <f>IF(AA28="", "", AA28/'Basic Data Entry Sheet'!$I$10*100)</f>
        <v>0</v>
      </c>
      <c r="AC28" s="13" t="str">
        <f>IF(AB28="", "", IF(AB28&lt;='Basic Data Entry Sheet'!$G$25, 'Basic Data Entry Sheet'!$E$25, IF(AB28&lt;='Basic Data Entry Sheet'!$G$24, 'Basic Data Entry Sheet'!$E$24, IF(AB28&lt;='Basic Data Entry Sheet'!$G$23, 'Basic Data Entry Sheet'!$E$23, IF(AB28&lt;='Basic Data Entry Sheet'!$G$22, 'Basic Data Entry Sheet'!$E$22, IF(AB28&lt;='Basic Data Entry Sheet'!$G$21, 'Basic Data Entry Sheet'!$E$21, IF(AB28&lt;='Basic Data Entry Sheet'!$G$20, 'Basic Data Entry Sheet'!$E$20, IF(AB28&lt;='Basic Data Entry Sheet'!$G$19, 'Basic Data Entry Sheet'!$E$19, 'Basic Data Entry Sheet'!$E$18))))))))</f>
        <v>E</v>
      </c>
      <c r="AD28" s="13">
        <f>IF('Basic Data Entry Sheet'!N51="", "", 'Basic Data Entry Sheet'!N51)</f>
        <v>0</v>
      </c>
      <c r="AE28" s="13">
        <f>IF(AD28="", "", AD28/'Basic Data Entry Sheet'!$I$11*100)</f>
        <v>0</v>
      </c>
      <c r="AF28" s="13" t="str">
        <f>IF(AE28="", "", IF(AE28&lt;='Basic Data Entry Sheet'!$G$25, 'Basic Data Entry Sheet'!$E$25, IF(AE28&lt;='Basic Data Entry Sheet'!$G$24, 'Basic Data Entry Sheet'!$E$24, IF(AE28&lt;='Basic Data Entry Sheet'!$G$23, 'Basic Data Entry Sheet'!$E$23, IF(AE28&lt;='Basic Data Entry Sheet'!$G$22, 'Basic Data Entry Sheet'!$E$22, IF(AE28&lt;='Basic Data Entry Sheet'!$G$21, 'Basic Data Entry Sheet'!$E$21, IF(AE28&lt;='Basic Data Entry Sheet'!$G$20, 'Basic Data Entry Sheet'!$E$20, IF(AE28&lt;='Basic Data Entry Sheet'!$G$19, 'Basic Data Entry Sheet'!$E$19, 'Basic Data Entry Sheet'!$E$18))))))))</f>
        <v>E</v>
      </c>
      <c r="AG28" s="13">
        <f>IF('Basic Data Entry Sheet'!O51="", "", 'Basic Data Entry Sheet'!O51)</f>
        <v>16</v>
      </c>
      <c r="AH28" s="13">
        <f>IF(AG28="", "", AG28/'Basic Data Entry Sheet'!$I$12*100)</f>
        <v>32</v>
      </c>
      <c r="AI28" s="13" t="str">
        <f>IF(AH28="", "", IF(AH28&lt;='Basic Data Entry Sheet'!$G$25, 'Basic Data Entry Sheet'!$E$25, IF(AH28&lt;='Basic Data Entry Sheet'!$G$24, 'Basic Data Entry Sheet'!$E$24, IF(AH28&lt;='Basic Data Entry Sheet'!$G$23, 'Basic Data Entry Sheet'!$E$23, IF(AH28&lt;='Basic Data Entry Sheet'!$G$22, 'Basic Data Entry Sheet'!$E$22, IF(AH28&lt;='Basic Data Entry Sheet'!$G$21, 'Basic Data Entry Sheet'!$E$21, IF(AH28&lt;='Basic Data Entry Sheet'!$G$20, 'Basic Data Entry Sheet'!$E$20, IF(AH28&lt;='Basic Data Entry Sheet'!$G$19, 'Basic Data Entry Sheet'!$E$19, 'Basic Data Entry Sheet'!$E$18))))))))</f>
        <v>E</v>
      </c>
      <c r="AJ28" s="6">
        <f t="shared" si="1"/>
        <v>42</v>
      </c>
      <c r="AK28" s="6">
        <f t="shared" si="2"/>
        <v>6.3157894736842106</v>
      </c>
      <c r="AL28" s="6" t="str">
        <f>IF(AK28="", "", IF(AK28&lt;='Basic Data Entry Sheet'!$G$25, 'Basic Data Entry Sheet'!$E$25, IF(AK28&lt;='Basic Data Entry Sheet'!$G$24, 'Basic Data Entry Sheet'!$E$24, IF(AK28&lt;='Basic Data Entry Sheet'!$G$23, 'Basic Data Entry Sheet'!$E$23, IF(AK28&lt;='Basic Data Entry Sheet'!$G$22, 'Basic Data Entry Sheet'!$E$22, IF(AK28&lt;='Basic Data Entry Sheet'!$G$21, 'Basic Data Entry Sheet'!$E$21, IF(AK28&lt;='Basic Data Entry Sheet'!$G$20, 'Basic Data Entry Sheet'!$E$20, IF(AK28&lt;='Basic Data Entry Sheet'!$G$19, 'Basic Data Entry Sheet'!$E$19, 'Basic Data Entry Sheet'!$E$18))))))))</f>
        <v>E</v>
      </c>
      <c r="AM28" s="6">
        <f t="shared" si="3"/>
        <v>27</v>
      </c>
      <c r="AN28" s="6">
        <f>IF('Basic Data Entry Sheet'!P51="", "", 'Basic Data Entry Sheet'!P51)</f>
        <v>178</v>
      </c>
      <c r="AO28" s="3" t="str">
        <f>IF('Basic Data Entry Sheet'!Q51="", "", 'Basic Data Entry Sheet'!Q51)</f>
        <v/>
      </c>
    </row>
    <row r="29" spans="1:41">
      <c r="A29" s="5">
        <f>'Basic Data Entry Sheet'!C52</f>
        <v>1020</v>
      </c>
      <c r="B29" s="5" t="str">
        <f>'Basic Data Entry Sheet'!D52</f>
        <v>JASHANDEEP SINGH</v>
      </c>
      <c r="C29" s="13">
        <f>IF('Basic Data Entry Sheet'!E52="", "", 'Basic Data Entry Sheet'!E52)</f>
        <v>9</v>
      </c>
      <c r="D29" s="13">
        <f>IF(C29="", "", C29/'Basic Data Entry Sheet'!$I$2*100)</f>
        <v>13.846153846153847</v>
      </c>
      <c r="E29" s="13" t="str">
        <f>IF(D29="", "", IF(D29&lt;='Basic Data Entry Sheet'!$G$25, 'Basic Data Entry Sheet'!$E$25, IF(D29&lt;='Basic Data Entry Sheet'!$G$24, 'Basic Data Entry Sheet'!$E$24, IF(D29&lt;='Basic Data Entry Sheet'!$G$23, 'Basic Data Entry Sheet'!$E$23, IF(D29&lt;='Basic Data Entry Sheet'!$G$22, 'Basic Data Entry Sheet'!$E$22, IF(D29&lt;='Basic Data Entry Sheet'!$G$21, 'Basic Data Entry Sheet'!$E$21, IF(D29&lt;='Basic Data Entry Sheet'!$G$20, 'Basic Data Entry Sheet'!$E$20, IF(D29&lt;='Basic Data Entry Sheet'!$G$19, 'Basic Data Entry Sheet'!$E$19, 'Basic Data Entry Sheet'!$E$18))))))))</f>
        <v>E</v>
      </c>
      <c r="F29" s="13">
        <f>IF('Basic Data Entry Sheet'!F52="", "", 'Basic Data Entry Sheet'!F52)</f>
        <v>18</v>
      </c>
      <c r="G29" s="13">
        <f>IF(F29="", "", F29/'Basic Data Entry Sheet'!$I$3*100)</f>
        <v>27.692307692307693</v>
      </c>
      <c r="H29" s="13" t="str">
        <f>IF(G29="", "", IF(G29&lt;='Basic Data Entry Sheet'!$G$25, 'Basic Data Entry Sheet'!$E$25, IF(G29&lt;='Basic Data Entry Sheet'!$G$24, 'Basic Data Entry Sheet'!$E$24, IF(G29&lt;='Basic Data Entry Sheet'!$G$23, 'Basic Data Entry Sheet'!$E$23, IF(G29&lt;='Basic Data Entry Sheet'!$G$22, 'Basic Data Entry Sheet'!$E$22, IF(G29&lt;='Basic Data Entry Sheet'!$G$21, 'Basic Data Entry Sheet'!$E$21, IF(G29&lt;='Basic Data Entry Sheet'!$G$20, 'Basic Data Entry Sheet'!$E$20, IF(G29&lt;='Basic Data Entry Sheet'!$G$19, 'Basic Data Entry Sheet'!$E$19, 'Basic Data Entry Sheet'!$E$18))))))))</f>
        <v>E</v>
      </c>
      <c r="I29" s="13">
        <f>IF('Basic Data Entry Sheet'!G52="", "", 'Basic Data Entry Sheet'!G52)</f>
        <v>16</v>
      </c>
      <c r="J29" s="13">
        <f>IF(I29="", "", I29/'Basic Data Entry Sheet'!$I$4*100)</f>
        <v>20</v>
      </c>
      <c r="K29" s="13" t="str">
        <f>IF(J29="", "", IF(J29&lt;='Basic Data Entry Sheet'!$G$25, 'Basic Data Entry Sheet'!$E$25, IF(J29&lt;='Basic Data Entry Sheet'!$G$24, 'Basic Data Entry Sheet'!$E$24, IF(J29&lt;='Basic Data Entry Sheet'!$G$23, 'Basic Data Entry Sheet'!$E$23, IF(J29&lt;='Basic Data Entry Sheet'!$G$22, 'Basic Data Entry Sheet'!$E$22, IF(J29&lt;='Basic Data Entry Sheet'!$G$21, 'Basic Data Entry Sheet'!$E$21, IF(J29&lt;='Basic Data Entry Sheet'!$G$20, 'Basic Data Entry Sheet'!$E$20, IF(J29&lt;='Basic Data Entry Sheet'!$G$19, 'Basic Data Entry Sheet'!$E$19, 'Basic Data Entry Sheet'!$E$18))))))))</f>
        <v>E</v>
      </c>
      <c r="L29" s="13">
        <f>IF('Basic Data Entry Sheet'!H52="", "", 'Basic Data Entry Sheet'!H52)</f>
        <v>18</v>
      </c>
      <c r="M29" s="13">
        <f>IF(L29="", "", L29/'Basic Data Entry Sheet'!$I$5*100)</f>
        <v>22.5</v>
      </c>
      <c r="N29" s="13" t="str">
        <f>IF(M29="", "", IF(M29&lt;='Basic Data Entry Sheet'!$G$25, 'Basic Data Entry Sheet'!$E$25, IF(M29&lt;='Basic Data Entry Sheet'!$G$24, 'Basic Data Entry Sheet'!$E$24, IF(M29&lt;='Basic Data Entry Sheet'!$G$23, 'Basic Data Entry Sheet'!$E$23, IF(M29&lt;='Basic Data Entry Sheet'!$G$22, 'Basic Data Entry Sheet'!$E$22, IF(M29&lt;='Basic Data Entry Sheet'!$G$21, 'Basic Data Entry Sheet'!$E$21, IF(M29&lt;='Basic Data Entry Sheet'!$G$20, 'Basic Data Entry Sheet'!$E$20, IF(M29&lt;='Basic Data Entry Sheet'!$G$19, 'Basic Data Entry Sheet'!$E$19, 'Basic Data Entry Sheet'!$E$18))))))))</f>
        <v>E</v>
      </c>
      <c r="O29" s="13">
        <f>IF('Basic Data Entry Sheet'!I52="", "", 'Basic Data Entry Sheet'!I52)</f>
        <v>0</v>
      </c>
      <c r="P29" s="13">
        <f>IF(O29="", "", O29/'Basic Data Entry Sheet'!$I$6*100)</f>
        <v>0</v>
      </c>
      <c r="Q29" s="13" t="str">
        <f>IF(P29="", "", IF(P29&lt;='Basic Data Entry Sheet'!$G$25, 'Basic Data Entry Sheet'!$E$25, IF(P29&lt;='Basic Data Entry Sheet'!$G$24, 'Basic Data Entry Sheet'!$E$24, IF(P29&lt;='Basic Data Entry Sheet'!$G$23, 'Basic Data Entry Sheet'!$E$23, IF(P29&lt;='Basic Data Entry Sheet'!$G$22, 'Basic Data Entry Sheet'!$E$22, IF(P29&lt;='Basic Data Entry Sheet'!$G$21, 'Basic Data Entry Sheet'!$E$21, IF(P29&lt;='Basic Data Entry Sheet'!$G$20, 'Basic Data Entry Sheet'!$E$20, IF(P29&lt;='Basic Data Entry Sheet'!$G$19, 'Basic Data Entry Sheet'!$E$19, 'Basic Data Entry Sheet'!$E$18))))))))</f>
        <v>E</v>
      </c>
      <c r="R29" s="13">
        <f>IF('Basic Data Entry Sheet'!J52="", "", 'Basic Data Entry Sheet'!J52)</f>
        <v>4</v>
      </c>
      <c r="S29" s="13">
        <f>IF(R29="", "", R29/'Basic Data Entry Sheet'!$I$7*100)</f>
        <v>5</v>
      </c>
      <c r="T29" s="13" t="str">
        <f>IF(S29="", "", IF(S29&lt;='Basic Data Entry Sheet'!$G$25, 'Basic Data Entry Sheet'!$E$25, IF(S29&lt;='Basic Data Entry Sheet'!$G$24, 'Basic Data Entry Sheet'!$E$24, IF(S29&lt;='Basic Data Entry Sheet'!$G$23, 'Basic Data Entry Sheet'!$E$23, IF(S29&lt;='Basic Data Entry Sheet'!$G$22, 'Basic Data Entry Sheet'!$E$22, IF(S29&lt;='Basic Data Entry Sheet'!$G$21, 'Basic Data Entry Sheet'!$E$21, IF(S29&lt;='Basic Data Entry Sheet'!$G$20, 'Basic Data Entry Sheet'!$E$20, IF(S29&lt;='Basic Data Entry Sheet'!$G$19, 'Basic Data Entry Sheet'!$E$19, 'Basic Data Entry Sheet'!$E$18))))))))</f>
        <v>E</v>
      </c>
      <c r="U29" s="13">
        <f>IF('Basic Data Entry Sheet'!K52="", "", 'Basic Data Entry Sheet'!K52)</f>
        <v>13</v>
      </c>
      <c r="V29" s="13">
        <f>IF(U29="", "", U29/'Basic Data Entry Sheet'!$I$8*100)</f>
        <v>16.25</v>
      </c>
      <c r="W29" s="13" t="str">
        <f>IF(V29="", "", IF(V29&lt;='Basic Data Entry Sheet'!$G$25, 'Basic Data Entry Sheet'!$E$25, IF(V29&lt;='Basic Data Entry Sheet'!$G$24, 'Basic Data Entry Sheet'!$E$24, IF(V29&lt;='Basic Data Entry Sheet'!$G$23, 'Basic Data Entry Sheet'!$E$23, IF(V29&lt;='Basic Data Entry Sheet'!$G$22, 'Basic Data Entry Sheet'!$E$22, IF(V29&lt;='Basic Data Entry Sheet'!$G$21, 'Basic Data Entry Sheet'!$E$21, IF(V29&lt;='Basic Data Entry Sheet'!$G$20, 'Basic Data Entry Sheet'!$E$20, IF(V29&lt;='Basic Data Entry Sheet'!$G$19, 'Basic Data Entry Sheet'!$E$19, 'Basic Data Entry Sheet'!$E$18))))))))</f>
        <v>E</v>
      </c>
      <c r="X29" s="13">
        <f>IF('Basic Data Entry Sheet'!L52="", "", 'Basic Data Entry Sheet'!L52)</f>
        <v>12</v>
      </c>
      <c r="Y29" s="13">
        <f>IF(X29="", "", X29/'Basic Data Entry Sheet'!$I$9*100)</f>
        <v>24</v>
      </c>
      <c r="Z29" s="13" t="str">
        <f>IF(Y29="", "", IF(Y29&lt;='Basic Data Entry Sheet'!$G$25, 'Basic Data Entry Sheet'!$E$25, IF(Y29&lt;='Basic Data Entry Sheet'!$G$24, 'Basic Data Entry Sheet'!$E$24, IF(Y29&lt;='Basic Data Entry Sheet'!$G$23, 'Basic Data Entry Sheet'!$E$23, IF(Y29&lt;='Basic Data Entry Sheet'!$G$22, 'Basic Data Entry Sheet'!$E$22, IF(Y29&lt;='Basic Data Entry Sheet'!$G$21, 'Basic Data Entry Sheet'!$E$21, IF(Y29&lt;='Basic Data Entry Sheet'!$G$20, 'Basic Data Entry Sheet'!$E$20, IF(Y29&lt;='Basic Data Entry Sheet'!$G$19, 'Basic Data Entry Sheet'!$E$19, 'Basic Data Entry Sheet'!$E$18))))))))</f>
        <v>E</v>
      </c>
      <c r="AA29" s="13">
        <f>IF('Basic Data Entry Sheet'!M52="", "", 'Basic Data Entry Sheet'!M52)</f>
        <v>0</v>
      </c>
      <c r="AB29" s="13">
        <f>IF(AA29="", "", AA29/'Basic Data Entry Sheet'!$I$10*100)</f>
        <v>0</v>
      </c>
      <c r="AC29" s="13" t="str">
        <f>IF(AB29="", "", IF(AB29&lt;='Basic Data Entry Sheet'!$G$25, 'Basic Data Entry Sheet'!$E$25, IF(AB29&lt;='Basic Data Entry Sheet'!$G$24, 'Basic Data Entry Sheet'!$E$24, IF(AB29&lt;='Basic Data Entry Sheet'!$G$23, 'Basic Data Entry Sheet'!$E$23, IF(AB29&lt;='Basic Data Entry Sheet'!$G$22, 'Basic Data Entry Sheet'!$E$22, IF(AB29&lt;='Basic Data Entry Sheet'!$G$21, 'Basic Data Entry Sheet'!$E$21, IF(AB29&lt;='Basic Data Entry Sheet'!$G$20, 'Basic Data Entry Sheet'!$E$20, IF(AB29&lt;='Basic Data Entry Sheet'!$G$19, 'Basic Data Entry Sheet'!$E$19, 'Basic Data Entry Sheet'!$E$18))))))))</f>
        <v>E</v>
      </c>
      <c r="AD29" s="13">
        <f>IF('Basic Data Entry Sheet'!N52="", "", 'Basic Data Entry Sheet'!N52)</f>
        <v>21</v>
      </c>
      <c r="AE29" s="13">
        <f>IF(AD29="", "", AD29/'Basic Data Entry Sheet'!$I$11*100)</f>
        <v>42</v>
      </c>
      <c r="AF29" s="13" t="str">
        <f>IF(AE29="", "", IF(AE29&lt;='Basic Data Entry Sheet'!$G$25, 'Basic Data Entry Sheet'!$E$25, IF(AE29&lt;='Basic Data Entry Sheet'!$G$24, 'Basic Data Entry Sheet'!$E$24, IF(AE29&lt;='Basic Data Entry Sheet'!$G$23, 'Basic Data Entry Sheet'!$E$23, IF(AE29&lt;='Basic Data Entry Sheet'!$G$22, 'Basic Data Entry Sheet'!$E$22, IF(AE29&lt;='Basic Data Entry Sheet'!$G$21, 'Basic Data Entry Sheet'!$E$21, IF(AE29&lt;='Basic Data Entry Sheet'!$G$20, 'Basic Data Entry Sheet'!$E$20, IF(AE29&lt;='Basic Data Entry Sheet'!$G$19, 'Basic Data Entry Sheet'!$E$19, 'Basic Data Entry Sheet'!$E$18))))))))</f>
        <v>C</v>
      </c>
      <c r="AG29" s="13">
        <f>IF('Basic Data Entry Sheet'!O52="", "", 'Basic Data Entry Sheet'!O52)</f>
        <v>23</v>
      </c>
      <c r="AH29" s="13">
        <f>IF(AG29="", "", AG29/'Basic Data Entry Sheet'!$I$12*100)</f>
        <v>46</v>
      </c>
      <c r="AI29" s="13" t="str">
        <f>IF(AH29="", "", IF(AH29&lt;='Basic Data Entry Sheet'!$G$25, 'Basic Data Entry Sheet'!$E$25, IF(AH29&lt;='Basic Data Entry Sheet'!$G$24, 'Basic Data Entry Sheet'!$E$24, IF(AH29&lt;='Basic Data Entry Sheet'!$G$23, 'Basic Data Entry Sheet'!$E$23, IF(AH29&lt;='Basic Data Entry Sheet'!$G$22, 'Basic Data Entry Sheet'!$E$22, IF(AH29&lt;='Basic Data Entry Sheet'!$G$21, 'Basic Data Entry Sheet'!$E$21, IF(AH29&lt;='Basic Data Entry Sheet'!$G$20, 'Basic Data Entry Sheet'!$E$20, IF(AH29&lt;='Basic Data Entry Sheet'!$G$19, 'Basic Data Entry Sheet'!$E$19, 'Basic Data Entry Sheet'!$E$18))))))))</f>
        <v>C</v>
      </c>
      <c r="AJ29" s="6">
        <f t="shared" si="1"/>
        <v>116</v>
      </c>
      <c r="AK29" s="6">
        <f t="shared" si="2"/>
        <v>17.443609022556391</v>
      </c>
      <c r="AL29" s="6" t="str">
        <f>IF(AK29="", "", IF(AK29&lt;='Basic Data Entry Sheet'!$G$25, 'Basic Data Entry Sheet'!$E$25, IF(AK29&lt;='Basic Data Entry Sheet'!$G$24, 'Basic Data Entry Sheet'!$E$24, IF(AK29&lt;='Basic Data Entry Sheet'!$G$23, 'Basic Data Entry Sheet'!$E$23, IF(AK29&lt;='Basic Data Entry Sheet'!$G$22, 'Basic Data Entry Sheet'!$E$22, IF(AK29&lt;='Basic Data Entry Sheet'!$G$21, 'Basic Data Entry Sheet'!$E$21, IF(AK29&lt;='Basic Data Entry Sheet'!$G$20, 'Basic Data Entry Sheet'!$E$20, IF(AK29&lt;='Basic Data Entry Sheet'!$G$19, 'Basic Data Entry Sheet'!$E$19, 'Basic Data Entry Sheet'!$E$18))))))))</f>
        <v>E</v>
      </c>
      <c r="AM29" s="6">
        <f t="shared" si="3"/>
        <v>14</v>
      </c>
      <c r="AN29" s="6">
        <f>IF('Basic Data Entry Sheet'!P52="", "", 'Basic Data Entry Sheet'!P52)</f>
        <v>179</v>
      </c>
      <c r="AO29" s="3" t="str">
        <f>IF('Basic Data Entry Sheet'!Q52="", "", 'Basic Data Entry Sheet'!Q52)</f>
        <v/>
      </c>
    </row>
    <row r="30" spans="1:41">
      <c r="A30" s="5">
        <f>'Basic Data Entry Sheet'!C53</f>
        <v>1021</v>
      </c>
      <c r="B30" s="5" t="str">
        <f>'Basic Data Entry Sheet'!D53</f>
        <v>JASKARAN SINGH</v>
      </c>
      <c r="C30" s="13">
        <f>IF('Basic Data Entry Sheet'!E53="", "", 'Basic Data Entry Sheet'!E53)</f>
        <v>13</v>
      </c>
      <c r="D30" s="13">
        <f>IF(C30="", "", C30/'Basic Data Entry Sheet'!$I$2*100)</f>
        <v>20</v>
      </c>
      <c r="E30" s="13" t="str">
        <f>IF(D30="", "", IF(D30&lt;='Basic Data Entry Sheet'!$G$25, 'Basic Data Entry Sheet'!$E$25, IF(D30&lt;='Basic Data Entry Sheet'!$G$24, 'Basic Data Entry Sheet'!$E$24, IF(D30&lt;='Basic Data Entry Sheet'!$G$23, 'Basic Data Entry Sheet'!$E$23, IF(D30&lt;='Basic Data Entry Sheet'!$G$22, 'Basic Data Entry Sheet'!$E$22, IF(D30&lt;='Basic Data Entry Sheet'!$G$21, 'Basic Data Entry Sheet'!$E$21, IF(D30&lt;='Basic Data Entry Sheet'!$G$20, 'Basic Data Entry Sheet'!$E$20, IF(D30&lt;='Basic Data Entry Sheet'!$G$19, 'Basic Data Entry Sheet'!$E$19, 'Basic Data Entry Sheet'!$E$18))))))))</f>
        <v>E</v>
      </c>
      <c r="F30" s="13">
        <f>IF('Basic Data Entry Sheet'!F53="", "", 'Basic Data Entry Sheet'!F53)</f>
        <v>18</v>
      </c>
      <c r="G30" s="13">
        <f>IF(F30="", "", F30/'Basic Data Entry Sheet'!$I$3*100)</f>
        <v>27.692307692307693</v>
      </c>
      <c r="H30" s="13" t="str">
        <f>IF(G30="", "", IF(G30&lt;='Basic Data Entry Sheet'!$G$25, 'Basic Data Entry Sheet'!$E$25, IF(G30&lt;='Basic Data Entry Sheet'!$G$24, 'Basic Data Entry Sheet'!$E$24, IF(G30&lt;='Basic Data Entry Sheet'!$G$23, 'Basic Data Entry Sheet'!$E$23, IF(G30&lt;='Basic Data Entry Sheet'!$G$22, 'Basic Data Entry Sheet'!$E$22, IF(G30&lt;='Basic Data Entry Sheet'!$G$21, 'Basic Data Entry Sheet'!$E$21, IF(G30&lt;='Basic Data Entry Sheet'!$G$20, 'Basic Data Entry Sheet'!$E$20, IF(G30&lt;='Basic Data Entry Sheet'!$G$19, 'Basic Data Entry Sheet'!$E$19, 'Basic Data Entry Sheet'!$E$18))))))))</f>
        <v>E</v>
      </c>
      <c r="I30" s="13">
        <f>IF('Basic Data Entry Sheet'!G53="", "", 'Basic Data Entry Sheet'!G53)</f>
        <v>24</v>
      </c>
      <c r="J30" s="13">
        <f>IF(I30="", "", I30/'Basic Data Entry Sheet'!$I$4*100)</f>
        <v>30</v>
      </c>
      <c r="K30" s="13" t="str">
        <f>IF(J30="", "", IF(J30&lt;='Basic Data Entry Sheet'!$G$25, 'Basic Data Entry Sheet'!$E$25, IF(J30&lt;='Basic Data Entry Sheet'!$G$24, 'Basic Data Entry Sheet'!$E$24, IF(J30&lt;='Basic Data Entry Sheet'!$G$23, 'Basic Data Entry Sheet'!$E$23, IF(J30&lt;='Basic Data Entry Sheet'!$G$22, 'Basic Data Entry Sheet'!$E$22, IF(J30&lt;='Basic Data Entry Sheet'!$G$21, 'Basic Data Entry Sheet'!$E$21, IF(J30&lt;='Basic Data Entry Sheet'!$G$20, 'Basic Data Entry Sheet'!$E$20, IF(J30&lt;='Basic Data Entry Sheet'!$G$19, 'Basic Data Entry Sheet'!$E$19, 'Basic Data Entry Sheet'!$E$18))))))))</f>
        <v>E</v>
      </c>
      <c r="L30" s="13">
        <f>IF('Basic Data Entry Sheet'!H53="", "", 'Basic Data Entry Sheet'!H53)</f>
        <v>16</v>
      </c>
      <c r="M30" s="13">
        <f>IF(L30="", "", L30/'Basic Data Entry Sheet'!$I$5*100)</f>
        <v>20</v>
      </c>
      <c r="N30" s="13" t="str">
        <f>IF(M30="", "", IF(M30&lt;='Basic Data Entry Sheet'!$G$25, 'Basic Data Entry Sheet'!$E$25, IF(M30&lt;='Basic Data Entry Sheet'!$G$24, 'Basic Data Entry Sheet'!$E$24, IF(M30&lt;='Basic Data Entry Sheet'!$G$23, 'Basic Data Entry Sheet'!$E$23, IF(M30&lt;='Basic Data Entry Sheet'!$G$22, 'Basic Data Entry Sheet'!$E$22, IF(M30&lt;='Basic Data Entry Sheet'!$G$21, 'Basic Data Entry Sheet'!$E$21, IF(M30&lt;='Basic Data Entry Sheet'!$G$20, 'Basic Data Entry Sheet'!$E$20, IF(M30&lt;='Basic Data Entry Sheet'!$G$19, 'Basic Data Entry Sheet'!$E$19, 'Basic Data Entry Sheet'!$E$18))))))))</f>
        <v>E</v>
      </c>
      <c r="O30" s="13">
        <f>IF('Basic Data Entry Sheet'!I53="", "", 'Basic Data Entry Sheet'!I53)</f>
        <v>0</v>
      </c>
      <c r="P30" s="13">
        <f>IF(O30="", "", O30/'Basic Data Entry Sheet'!$I$6*100)</f>
        <v>0</v>
      </c>
      <c r="Q30" s="13" t="str">
        <f>IF(P30="", "", IF(P30&lt;='Basic Data Entry Sheet'!$G$25, 'Basic Data Entry Sheet'!$E$25, IF(P30&lt;='Basic Data Entry Sheet'!$G$24, 'Basic Data Entry Sheet'!$E$24, IF(P30&lt;='Basic Data Entry Sheet'!$G$23, 'Basic Data Entry Sheet'!$E$23, IF(P30&lt;='Basic Data Entry Sheet'!$G$22, 'Basic Data Entry Sheet'!$E$22, IF(P30&lt;='Basic Data Entry Sheet'!$G$21, 'Basic Data Entry Sheet'!$E$21, IF(P30&lt;='Basic Data Entry Sheet'!$G$20, 'Basic Data Entry Sheet'!$E$20, IF(P30&lt;='Basic Data Entry Sheet'!$G$19, 'Basic Data Entry Sheet'!$E$19, 'Basic Data Entry Sheet'!$E$18))))))))</f>
        <v>E</v>
      </c>
      <c r="R30" s="13">
        <f>IF('Basic Data Entry Sheet'!J53="", "", 'Basic Data Entry Sheet'!J53)</f>
        <v>13</v>
      </c>
      <c r="S30" s="13">
        <f>IF(R30="", "", R30/'Basic Data Entry Sheet'!$I$7*100)</f>
        <v>16.25</v>
      </c>
      <c r="T30" s="13" t="str">
        <f>IF(S30="", "", IF(S30&lt;='Basic Data Entry Sheet'!$G$25, 'Basic Data Entry Sheet'!$E$25, IF(S30&lt;='Basic Data Entry Sheet'!$G$24, 'Basic Data Entry Sheet'!$E$24, IF(S30&lt;='Basic Data Entry Sheet'!$G$23, 'Basic Data Entry Sheet'!$E$23, IF(S30&lt;='Basic Data Entry Sheet'!$G$22, 'Basic Data Entry Sheet'!$E$22, IF(S30&lt;='Basic Data Entry Sheet'!$G$21, 'Basic Data Entry Sheet'!$E$21, IF(S30&lt;='Basic Data Entry Sheet'!$G$20, 'Basic Data Entry Sheet'!$E$20, IF(S30&lt;='Basic Data Entry Sheet'!$G$19, 'Basic Data Entry Sheet'!$E$19, 'Basic Data Entry Sheet'!$E$18))))))))</f>
        <v>E</v>
      </c>
      <c r="U30" s="13">
        <f>IF('Basic Data Entry Sheet'!K53="", "", 'Basic Data Entry Sheet'!K53)</f>
        <v>13</v>
      </c>
      <c r="V30" s="13">
        <f>IF(U30="", "", U30/'Basic Data Entry Sheet'!$I$8*100)</f>
        <v>16.25</v>
      </c>
      <c r="W30" s="13" t="str">
        <f>IF(V30="", "", IF(V30&lt;='Basic Data Entry Sheet'!$G$25, 'Basic Data Entry Sheet'!$E$25, IF(V30&lt;='Basic Data Entry Sheet'!$G$24, 'Basic Data Entry Sheet'!$E$24, IF(V30&lt;='Basic Data Entry Sheet'!$G$23, 'Basic Data Entry Sheet'!$E$23, IF(V30&lt;='Basic Data Entry Sheet'!$G$22, 'Basic Data Entry Sheet'!$E$22, IF(V30&lt;='Basic Data Entry Sheet'!$G$21, 'Basic Data Entry Sheet'!$E$21, IF(V30&lt;='Basic Data Entry Sheet'!$G$20, 'Basic Data Entry Sheet'!$E$20, IF(V30&lt;='Basic Data Entry Sheet'!$G$19, 'Basic Data Entry Sheet'!$E$19, 'Basic Data Entry Sheet'!$E$18))))))))</f>
        <v>E</v>
      </c>
      <c r="X30" s="13">
        <f>IF('Basic Data Entry Sheet'!L53="", "", 'Basic Data Entry Sheet'!L53)</f>
        <v>4</v>
      </c>
      <c r="Y30" s="13">
        <f>IF(X30="", "", X30/'Basic Data Entry Sheet'!$I$9*100)</f>
        <v>8</v>
      </c>
      <c r="Z30" s="13" t="str">
        <f>IF(Y30="", "", IF(Y30&lt;='Basic Data Entry Sheet'!$G$25, 'Basic Data Entry Sheet'!$E$25, IF(Y30&lt;='Basic Data Entry Sheet'!$G$24, 'Basic Data Entry Sheet'!$E$24, IF(Y30&lt;='Basic Data Entry Sheet'!$G$23, 'Basic Data Entry Sheet'!$E$23, IF(Y30&lt;='Basic Data Entry Sheet'!$G$22, 'Basic Data Entry Sheet'!$E$22, IF(Y30&lt;='Basic Data Entry Sheet'!$G$21, 'Basic Data Entry Sheet'!$E$21, IF(Y30&lt;='Basic Data Entry Sheet'!$G$20, 'Basic Data Entry Sheet'!$E$20, IF(Y30&lt;='Basic Data Entry Sheet'!$G$19, 'Basic Data Entry Sheet'!$E$19, 'Basic Data Entry Sheet'!$E$18))))))))</f>
        <v>E</v>
      </c>
      <c r="AA30" s="13">
        <f>IF('Basic Data Entry Sheet'!M53="", "", 'Basic Data Entry Sheet'!M53)</f>
        <v>0</v>
      </c>
      <c r="AB30" s="13">
        <f>IF(AA30="", "", AA30/'Basic Data Entry Sheet'!$I$10*100)</f>
        <v>0</v>
      </c>
      <c r="AC30" s="13" t="str">
        <f>IF(AB30="", "", IF(AB30&lt;='Basic Data Entry Sheet'!$G$25, 'Basic Data Entry Sheet'!$E$25, IF(AB30&lt;='Basic Data Entry Sheet'!$G$24, 'Basic Data Entry Sheet'!$E$24, IF(AB30&lt;='Basic Data Entry Sheet'!$G$23, 'Basic Data Entry Sheet'!$E$23, IF(AB30&lt;='Basic Data Entry Sheet'!$G$22, 'Basic Data Entry Sheet'!$E$22, IF(AB30&lt;='Basic Data Entry Sheet'!$G$21, 'Basic Data Entry Sheet'!$E$21, IF(AB30&lt;='Basic Data Entry Sheet'!$G$20, 'Basic Data Entry Sheet'!$E$20, IF(AB30&lt;='Basic Data Entry Sheet'!$G$19, 'Basic Data Entry Sheet'!$E$19, 'Basic Data Entry Sheet'!$E$18))))))))</f>
        <v>E</v>
      </c>
      <c r="AD30" s="13">
        <f>IF('Basic Data Entry Sheet'!N53="", "", 'Basic Data Entry Sheet'!N53)</f>
        <v>18</v>
      </c>
      <c r="AE30" s="13">
        <f>IF(AD30="", "", AD30/'Basic Data Entry Sheet'!$I$11*100)</f>
        <v>36</v>
      </c>
      <c r="AF30" s="13" t="str">
        <f>IF(AE30="", "", IF(AE30&lt;='Basic Data Entry Sheet'!$G$25, 'Basic Data Entry Sheet'!$E$25, IF(AE30&lt;='Basic Data Entry Sheet'!$G$24, 'Basic Data Entry Sheet'!$E$24, IF(AE30&lt;='Basic Data Entry Sheet'!$G$23, 'Basic Data Entry Sheet'!$E$23, IF(AE30&lt;='Basic Data Entry Sheet'!$G$22, 'Basic Data Entry Sheet'!$E$22, IF(AE30&lt;='Basic Data Entry Sheet'!$G$21, 'Basic Data Entry Sheet'!$E$21, IF(AE30&lt;='Basic Data Entry Sheet'!$G$20, 'Basic Data Entry Sheet'!$E$20, IF(AE30&lt;='Basic Data Entry Sheet'!$G$19, 'Basic Data Entry Sheet'!$E$19, 'Basic Data Entry Sheet'!$E$18))))))))</f>
        <v>D</v>
      </c>
      <c r="AG30" s="13">
        <f>IF('Basic Data Entry Sheet'!O53="", "", 'Basic Data Entry Sheet'!O53)</f>
        <v>17</v>
      </c>
      <c r="AH30" s="13">
        <f>IF(AG30="", "", AG30/'Basic Data Entry Sheet'!$I$12*100)</f>
        <v>34</v>
      </c>
      <c r="AI30" s="13" t="str">
        <f>IF(AH30="", "", IF(AH30&lt;='Basic Data Entry Sheet'!$G$25, 'Basic Data Entry Sheet'!$E$25, IF(AH30&lt;='Basic Data Entry Sheet'!$G$24, 'Basic Data Entry Sheet'!$E$24, IF(AH30&lt;='Basic Data Entry Sheet'!$G$23, 'Basic Data Entry Sheet'!$E$23, IF(AH30&lt;='Basic Data Entry Sheet'!$G$22, 'Basic Data Entry Sheet'!$E$22, IF(AH30&lt;='Basic Data Entry Sheet'!$G$21, 'Basic Data Entry Sheet'!$E$21, IF(AH30&lt;='Basic Data Entry Sheet'!$G$20, 'Basic Data Entry Sheet'!$E$20, IF(AH30&lt;='Basic Data Entry Sheet'!$G$19, 'Basic Data Entry Sheet'!$E$19, 'Basic Data Entry Sheet'!$E$18))))))))</f>
        <v>D</v>
      </c>
      <c r="AJ30" s="6">
        <f t="shared" si="1"/>
        <v>118</v>
      </c>
      <c r="AK30" s="6">
        <f t="shared" si="2"/>
        <v>17.744360902255639</v>
      </c>
      <c r="AL30" s="6" t="str">
        <f>IF(AK30="", "", IF(AK30&lt;='Basic Data Entry Sheet'!$G$25, 'Basic Data Entry Sheet'!$E$25, IF(AK30&lt;='Basic Data Entry Sheet'!$G$24, 'Basic Data Entry Sheet'!$E$24, IF(AK30&lt;='Basic Data Entry Sheet'!$G$23, 'Basic Data Entry Sheet'!$E$23, IF(AK30&lt;='Basic Data Entry Sheet'!$G$22, 'Basic Data Entry Sheet'!$E$22, IF(AK30&lt;='Basic Data Entry Sheet'!$G$21, 'Basic Data Entry Sheet'!$E$21, IF(AK30&lt;='Basic Data Entry Sheet'!$G$20, 'Basic Data Entry Sheet'!$E$20, IF(AK30&lt;='Basic Data Entry Sheet'!$G$19, 'Basic Data Entry Sheet'!$E$19, 'Basic Data Entry Sheet'!$E$18))))))))</f>
        <v>E</v>
      </c>
      <c r="AM30" s="6">
        <f t="shared" si="3"/>
        <v>13</v>
      </c>
      <c r="AN30" s="6">
        <f>IF('Basic Data Entry Sheet'!P53="", "", 'Basic Data Entry Sheet'!P53)</f>
        <v>180</v>
      </c>
      <c r="AO30" s="3" t="str">
        <f>IF('Basic Data Entry Sheet'!Q53="", "", 'Basic Data Entry Sheet'!Q53)</f>
        <v/>
      </c>
    </row>
    <row r="31" spans="1:41">
      <c r="A31" s="5">
        <f>'Basic Data Entry Sheet'!C54</f>
        <v>1022</v>
      </c>
      <c r="B31" s="5" t="str">
        <f>'Basic Data Entry Sheet'!D54</f>
        <v>LOVEDEEP SINGH</v>
      </c>
      <c r="C31" s="13">
        <f>IF('Basic Data Entry Sheet'!E54="", "", 'Basic Data Entry Sheet'!E54)</f>
        <v>11</v>
      </c>
      <c r="D31" s="13">
        <f>IF(C31="", "", C31/'Basic Data Entry Sheet'!$I$2*100)</f>
        <v>16.923076923076923</v>
      </c>
      <c r="E31" s="13" t="str">
        <f>IF(D31="", "", IF(D31&lt;='Basic Data Entry Sheet'!$G$25, 'Basic Data Entry Sheet'!$E$25, IF(D31&lt;='Basic Data Entry Sheet'!$G$24, 'Basic Data Entry Sheet'!$E$24, IF(D31&lt;='Basic Data Entry Sheet'!$G$23, 'Basic Data Entry Sheet'!$E$23, IF(D31&lt;='Basic Data Entry Sheet'!$G$22, 'Basic Data Entry Sheet'!$E$22, IF(D31&lt;='Basic Data Entry Sheet'!$G$21, 'Basic Data Entry Sheet'!$E$21, IF(D31&lt;='Basic Data Entry Sheet'!$G$20, 'Basic Data Entry Sheet'!$E$20, IF(D31&lt;='Basic Data Entry Sheet'!$G$19, 'Basic Data Entry Sheet'!$E$19, 'Basic Data Entry Sheet'!$E$18))))))))</f>
        <v>E</v>
      </c>
      <c r="F31" s="13">
        <f>IF('Basic Data Entry Sheet'!F54="", "", 'Basic Data Entry Sheet'!F54)</f>
        <v>21</v>
      </c>
      <c r="G31" s="13">
        <f>IF(F31="", "", F31/'Basic Data Entry Sheet'!$I$3*100)</f>
        <v>32.307692307692307</v>
      </c>
      <c r="H31" s="13" t="str">
        <f>IF(G31="", "", IF(G31&lt;='Basic Data Entry Sheet'!$G$25, 'Basic Data Entry Sheet'!$E$25, IF(G31&lt;='Basic Data Entry Sheet'!$G$24, 'Basic Data Entry Sheet'!$E$24, IF(G31&lt;='Basic Data Entry Sheet'!$G$23, 'Basic Data Entry Sheet'!$E$23, IF(G31&lt;='Basic Data Entry Sheet'!$G$22, 'Basic Data Entry Sheet'!$E$22, IF(G31&lt;='Basic Data Entry Sheet'!$G$21, 'Basic Data Entry Sheet'!$E$21, IF(G31&lt;='Basic Data Entry Sheet'!$G$20, 'Basic Data Entry Sheet'!$E$20, IF(G31&lt;='Basic Data Entry Sheet'!$G$19, 'Basic Data Entry Sheet'!$E$19, 'Basic Data Entry Sheet'!$E$18))))))))</f>
        <v>D</v>
      </c>
      <c r="I31" s="13">
        <f>IF('Basic Data Entry Sheet'!G54="", "", 'Basic Data Entry Sheet'!G54)</f>
        <v>21</v>
      </c>
      <c r="J31" s="13">
        <f>IF(I31="", "", I31/'Basic Data Entry Sheet'!$I$4*100)</f>
        <v>26.25</v>
      </c>
      <c r="K31" s="13" t="str">
        <f>IF(J31="", "", IF(J31&lt;='Basic Data Entry Sheet'!$G$25, 'Basic Data Entry Sheet'!$E$25, IF(J31&lt;='Basic Data Entry Sheet'!$G$24, 'Basic Data Entry Sheet'!$E$24, IF(J31&lt;='Basic Data Entry Sheet'!$G$23, 'Basic Data Entry Sheet'!$E$23, IF(J31&lt;='Basic Data Entry Sheet'!$G$22, 'Basic Data Entry Sheet'!$E$22, IF(J31&lt;='Basic Data Entry Sheet'!$G$21, 'Basic Data Entry Sheet'!$E$21, IF(J31&lt;='Basic Data Entry Sheet'!$G$20, 'Basic Data Entry Sheet'!$E$20, IF(J31&lt;='Basic Data Entry Sheet'!$G$19, 'Basic Data Entry Sheet'!$E$19, 'Basic Data Entry Sheet'!$E$18))))))))</f>
        <v>E</v>
      </c>
      <c r="L31" s="13">
        <f>IF('Basic Data Entry Sheet'!H54="", "", 'Basic Data Entry Sheet'!H54)</f>
        <v>26</v>
      </c>
      <c r="M31" s="13">
        <f>IF(L31="", "", L31/'Basic Data Entry Sheet'!$I$5*100)</f>
        <v>32.5</v>
      </c>
      <c r="N31" s="13" t="str">
        <f>IF(M31="", "", IF(M31&lt;='Basic Data Entry Sheet'!$G$25, 'Basic Data Entry Sheet'!$E$25, IF(M31&lt;='Basic Data Entry Sheet'!$G$24, 'Basic Data Entry Sheet'!$E$24, IF(M31&lt;='Basic Data Entry Sheet'!$G$23, 'Basic Data Entry Sheet'!$E$23, IF(M31&lt;='Basic Data Entry Sheet'!$G$22, 'Basic Data Entry Sheet'!$E$22, IF(M31&lt;='Basic Data Entry Sheet'!$G$21, 'Basic Data Entry Sheet'!$E$21, IF(M31&lt;='Basic Data Entry Sheet'!$G$20, 'Basic Data Entry Sheet'!$E$20, IF(M31&lt;='Basic Data Entry Sheet'!$G$19, 'Basic Data Entry Sheet'!$E$19, 'Basic Data Entry Sheet'!$E$18))))))))</f>
        <v>D</v>
      </c>
      <c r="O31" s="13">
        <f>IF('Basic Data Entry Sheet'!I54="", "", 'Basic Data Entry Sheet'!I54)</f>
        <v>0</v>
      </c>
      <c r="P31" s="13">
        <f>IF(O31="", "", O31/'Basic Data Entry Sheet'!$I$6*100)</f>
        <v>0</v>
      </c>
      <c r="Q31" s="13" t="str">
        <f>IF(P31="", "", IF(P31&lt;='Basic Data Entry Sheet'!$G$25, 'Basic Data Entry Sheet'!$E$25, IF(P31&lt;='Basic Data Entry Sheet'!$G$24, 'Basic Data Entry Sheet'!$E$24, IF(P31&lt;='Basic Data Entry Sheet'!$G$23, 'Basic Data Entry Sheet'!$E$23, IF(P31&lt;='Basic Data Entry Sheet'!$G$22, 'Basic Data Entry Sheet'!$E$22, IF(P31&lt;='Basic Data Entry Sheet'!$G$21, 'Basic Data Entry Sheet'!$E$21, IF(P31&lt;='Basic Data Entry Sheet'!$G$20, 'Basic Data Entry Sheet'!$E$20, IF(P31&lt;='Basic Data Entry Sheet'!$G$19, 'Basic Data Entry Sheet'!$E$19, 'Basic Data Entry Sheet'!$E$18))))))))</f>
        <v>E</v>
      </c>
      <c r="R31" s="13">
        <f>IF('Basic Data Entry Sheet'!J54="", "", 'Basic Data Entry Sheet'!J54)</f>
        <v>17</v>
      </c>
      <c r="S31" s="13">
        <f>IF(R31="", "", R31/'Basic Data Entry Sheet'!$I$7*100)</f>
        <v>21.25</v>
      </c>
      <c r="T31" s="13" t="str">
        <f>IF(S31="", "", IF(S31&lt;='Basic Data Entry Sheet'!$G$25, 'Basic Data Entry Sheet'!$E$25, IF(S31&lt;='Basic Data Entry Sheet'!$G$24, 'Basic Data Entry Sheet'!$E$24, IF(S31&lt;='Basic Data Entry Sheet'!$G$23, 'Basic Data Entry Sheet'!$E$23, IF(S31&lt;='Basic Data Entry Sheet'!$G$22, 'Basic Data Entry Sheet'!$E$22, IF(S31&lt;='Basic Data Entry Sheet'!$G$21, 'Basic Data Entry Sheet'!$E$21, IF(S31&lt;='Basic Data Entry Sheet'!$G$20, 'Basic Data Entry Sheet'!$E$20, IF(S31&lt;='Basic Data Entry Sheet'!$G$19, 'Basic Data Entry Sheet'!$E$19, 'Basic Data Entry Sheet'!$E$18))))))))</f>
        <v>E</v>
      </c>
      <c r="U31" s="13">
        <f>IF('Basic Data Entry Sheet'!K54="", "", 'Basic Data Entry Sheet'!K54)</f>
        <v>15</v>
      </c>
      <c r="V31" s="13">
        <f>IF(U31="", "", U31/'Basic Data Entry Sheet'!$I$8*100)</f>
        <v>18.75</v>
      </c>
      <c r="W31" s="13" t="str">
        <f>IF(V31="", "", IF(V31&lt;='Basic Data Entry Sheet'!$G$25, 'Basic Data Entry Sheet'!$E$25, IF(V31&lt;='Basic Data Entry Sheet'!$G$24, 'Basic Data Entry Sheet'!$E$24, IF(V31&lt;='Basic Data Entry Sheet'!$G$23, 'Basic Data Entry Sheet'!$E$23, IF(V31&lt;='Basic Data Entry Sheet'!$G$22, 'Basic Data Entry Sheet'!$E$22, IF(V31&lt;='Basic Data Entry Sheet'!$G$21, 'Basic Data Entry Sheet'!$E$21, IF(V31&lt;='Basic Data Entry Sheet'!$G$20, 'Basic Data Entry Sheet'!$E$20, IF(V31&lt;='Basic Data Entry Sheet'!$G$19, 'Basic Data Entry Sheet'!$E$19, 'Basic Data Entry Sheet'!$E$18))))))))</f>
        <v>E</v>
      </c>
      <c r="X31" s="13">
        <f>IF('Basic Data Entry Sheet'!L54="", "", 'Basic Data Entry Sheet'!L54)</f>
        <v>13</v>
      </c>
      <c r="Y31" s="13">
        <f>IF(X31="", "", X31/'Basic Data Entry Sheet'!$I$9*100)</f>
        <v>26</v>
      </c>
      <c r="Z31" s="13" t="str">
        <f>IF(Y31="", "", IF(Y31&lt;='Basic Data Entry Sheet'!$G$25, 'Basic Data Entry Sheet'!$E$25, IF(Y31&lt;='Basic Data Entry Sheet'!$G$24, 'Basic Data Entry Sheet'!$E$24, IF(Y31&lt;='Basic Data Entry Sheet'!$G$23, 'Basic Data Entry Sheet'!$E$23, IF(Y31&lt;='Basic Data Entry Sheet'!$G$22, 'Basic Data Entry Sheet'!$E$22, IF(Y31&lt;='Basic Data Entry Sheet'!$G$21, 'Basic Data Entry Sheet'!$E$21, IF(Y31&lt;='Basic Data Entry Sheet'!$G$20, 'Basic Data Entry Sheet'!$E$20, IF(Y31&lt;='Basic Data Entry Sheet'!$G$19, 'Basic Data Entry Sheet'!$E$19, 'Basic Data Entry Sheet'!$E$18))))))))</f>
        <v>E</v>
      </c>
      <c r="AA31" s="13">
        <f>IF('Basic Data Entry Sheet'!M54="", "", 'Basic Data Entry Sheet'!M54)</f>
        <v>0</v>
      </c>
      <c r="AB31" s="13">
        <f>IF(AA31="", "", AA31/'Basic Data Entry Sheet'!$I$10*100)</f>
        <v>0</v>
      </c>
      <c r="AC31" s="13" t="str">
        <f>IF(AB31="", "", IF(AB31&lt;='Basic Data Entry Sheet'!$G$25, 'Basic Data Entry Sheet'!$E$25, IF(AB31&lt;='Basic Data Entry Sheet'!$G$24, 'Basic Data Entry Sheet'!$E$24, IF(AB31&lt;='Basic Data Entry Sheet'!$G$23, 'Basic Data Entry Sheet'!$E$23, IF(AB31&lt;='Basic Data Entry Sheet'!$G$22, 'Basic Data Entry Sheet'!$E$22, IF(AB31&lt;='Basic Data Entry Sheet'!$G$21, 'Basic Data Entry Sheet'!$E$21, IF(AB31&lt;='Basic Data Entry Sheet'!$G$20, 'Basic Data Entry Sheet'!$E$20, IF(AB31&lt;='Basic Data Entry Sheet'!$G$19, 'Basic Data Entry Sheet'!$E$19, 'Basic Data Entry Sheet'!$E$18))))))))</f>
        <v>E</v>
      </c>
      <c r="AD31" s="13">
        <f>IF('Basic Data Entry Sheet'!N54="", "", 'Basic Data Entry Sheet'!N54)</f>
        <v>21</v>
      </c>
      <c r="AE31" s="13">
        <f>IF(AD31="", "", AD31/'Basic Data Entry Sheet'!$I$11*100)</f>
        <v>42</v>
      </c>
      <c r="AF31" s="13" t="str">
        <f>IF(AE31="", "", IF(AE31&lt;='Basic Data Entry Sheet'!$G$25, 'Basic Data Entry Sheet'!$E$25, IF(AE31&lt;='Basic Data Entry Sheet'!$G$24, 'Basic Data Entry Sheet'!$E$24, IF(AE31&lt;='Basic Data Entry Sheet'!$G$23, 'Basic Data Entry Sheet'!$E$23, IF(AE31&lt;='Basic Data Entry Sheet'!$G$22, 'Basic Data Entry Sheet'!$E$22, IF(AE31&lt;='Basic Data Entry Sheet'!$G$21, 'Basic Data Entry Sheet'!$E$21, IF(AE31&lt;='Basic Data Entry Sheet'!$G$20, 'Basic Data Entry Sheet'!$E$20, IF(AE31&lt;='Basic Data Entry Sheet'!$G$19, 'Basic Data Entry Sheet'!$E$19, 'Basic Data Entry Sheet'!$E$18))))))))</f>
        <v>C</v>
      </c>
      <c r="AG31" s="13">
        <f>IF('Basic Data Entry Sheet'!O54="", "", 'Basic Data Entry Sheet'!O54)</f>
        <v>24</v>
      </c>
      <c r="AH31" s="13">
        <f>IF(AG31="", "", AG31/'Basic Data Entry Sheet'!$I$12*100)</f>
        <v>48</v>
      </c>
      <c r="AI31" s="13" t="str">
        <f>IF(AH31="", "", IF(AH31&lt;='Basic Data Entry Sheet'!$G$25, 'Basic Data Entry Sheet'!$E$25, IF(AH31&lt;='Basic Data Entry Sheet'!$G$24, 'Basic Data Entry Sheet'!$E$24, IF(AH31&lt;='Basic Data Entry Sheet'!$G$23, 'Basic Data Entry Sheet'!$E$23, IF(AH31&lt;='Basic Data Entry Sheet'!$G$22, 'Basic Data Entry Sheet'!$E$22, IF(AH31&lt;='Basic Data Entry Sheet'!$G$21, 'Basic Data Entry Sheet'!$E$21, IF(AH31&lt;='Basic Data Entry Sheet'!$G$20, 'Basic Data Entry Sheet'!$E$20, IF(AH31&lt;='Basic Data Entry Sheet'!$G$19, 'Basic Data Entry Sheet'!$E$19, 'Basic Data Entry Sheet'!$E$18))))))))</f>
        <v>C</v>
      </c>
      <c r="AJ31" s="6">
        <f t="shared" si="1"/>
        <v>148</v>
      </c>
      <c r="AK31" s="6">
        <f t="shared" si="2"/>
        <v>22.255639097744361</v>
      </c>
      <c r="AL31" s="6" t="str">
        <f>IF(AK31="", "", IF(AK31&lt;='Basic Data Entry Sheet'!$G$25, 'Basic Data Entry Sheet'!$E$25, IF(AK31&lt;='Basic Data Entry Sheet'!$G$24, 'Basic Data Entry Sheet'!$E$24, IF(AK31&lt;='Basic Data Entry Sheet'!$G$23, 'Basic Data Entry Sheet'!$E$23, IF(AK31&lt;='Basic Data Entry Sheet'!$G$22, 'Basic Data Entry Sheet'!$E$22, IF(AK31&lt;='Basic Data Entry Sheet'!$G$21, 'Basic Data Entry Sheet'!$E$21, IF(AK31&lt;='Basic Data Entry Sheet'!$G$20, 'Basic Data Entry Sheet'!$E$20, IF(AK31&lt;='Basic Data Entry Sheet'!$G$19, 'Basic Data Entry Sheet'!$E$19, 'Basic Data Entry Sheet'!$E$18))))))))</f>
        <v>E</v>
      </c>
      <c r="AM31" s="6">
        <f t="shared" si="3"/>
        <v>10</v>
      </c>
      <c r="AN31" s="6">
        <f>IF('Basic Data Entry Sheet'!P54="", "", 'Basic Data Entry Sheet'!P54)</f>
        <v>181</v>
      </c>
      <c r="AO31" s="3" t="str">
        <f>IF('Basic Data Entry Sheet'!Q54="", "", 'Basic Data Entry Sheet'!Q54)</f>
        <v/>
      </c>
    </row>
    <row r="32" spans="1:41">
      <c r="A32" s="5">
        <f>'Basic Data Entry Sheet'!C55</f>
        <v>1023</v>
      </c>
      <c r="B32" s="5" t="str">
        <f>'Basic Data Entry Sheet'!D55</f>
        <v>RAJVEER SINGH</v>
      </c>
      <c r="C32" s="13">
        <f>IF('Basic Data Entry Sheet'!E55="", "", 'Basic Data Entry Sheet'!E55)</f>
        <v>5</v>
      </c>
      <c r="D32" s="13">
        <f>IF(C32="", "", C32/'Basic Data Entry Sheet'!$I$2*100)</f>
        <v>7.6923076923076925</v>
      </c>
      <c r="E32" s="13" t="str">
        <f>IF(D32="", "", IF(D32&lt;='Basic Data Entry Sheet'!$G$25, 'Basic Data Entry Sheet'!$E$25, IF(D32&lt;='Basic Data Entry Sheet'!$G$24, 'Basic Data Entry Sheet'!$E$24, IF(D32&lt;='Basic Data Entry Sheet'!$G$23, 'Basic Data Entry Sheet'!$E$23, IF(D32&lt;='Basic Data Entry Sheet'!$G$22, 'Basic Data Entry Sheet'!$E$22, IF(D32&lt;='Basic Data Entry Sheet'!$G$21, 'Basic Data Entry Sheet'!$E$21, IF(D32&lt;='Basic Data Entry Sheet'!$G$20, 'Basic Data Entry Sheet'!$E$20, IF(D32&lt;='Basic Data Entry Sheet'!$G$19, 'Basic Data Entry Sheet'!$E$19, 'Basic Data Entry Sheet'!$E$18))))))))</f>
        <v>E</v>
      </c>
      <c r="F32" s="13">
        <f>IF('Basic Data Entry Sheet'!F55="", "", 'Basic Data Entry Sheet'!F55)</f>
        <v>8</v>
      </c>
      <c r="G32" s="13">
        <f>IF(F32="", "", F32/'Basic Data Entry Sheet'!$I$3*100)</f>
        <v>12.307692307692308</v>
      </c>
      <c r="H32" s="13" t="str">
        <f>IF(G32="", "", IF(G32&lt;='Basic Data Entry Sheet'!$G$25, 'Basic Data Entry Sheet'!$E$25, IF(G32&lt;='Basic Data Entry Sheet'!$G$24, 'Basic Data Entry Sheet'!$E$24, IF(G32&lt;='Basic Data Entry Sheet'!$G$23, 'Basic Data Entry Sheet'!$E$23, IF(G32&lt;='Basic Data Entry Sheet'!$G$22, 'Basic Data Entry Sheet'!$E$22, IF(G32&lt;='Basic Data Entry Sheet'!$G$21, 'Basic Data Entry Sheet'!$E$21, IF(G32&lt;='Basic Data Entry Sheet'!$G$20, 'Basic Data Entry Sheet'!$E$20, IF(G32&lt;='Basic Data Entry Sheet'!$G$19, 'Basic Data Entry Sheet'!$E$19, 'Basic Data Entry Sheet'!$E$18))))))))</f>
        <v>E</v>
      </c>
      <c r="I32" s="13">
        <f>IF('Basic Data Entry Sheet'!G55="", "", 'Basic Data Entry Sheet'!G55)</f>
        <v>4</v>
      </c>
      <c r="J32" s="13">
        <f>IF(I32="", "", I32/'Basic Data Entry Sheet'!$I$4*100)</f>
        <v>5</v>
      </c>
      <c r="K32" s="13" t="str">
        <f>IF(J32="", "", IF(J32&lt;='Basic Data Entry Sheet'!$G$25, 'Basic Data Entry Sheet'!$E$25, IF(J32&lt;='Basic Data Entry Sheet'!$G$24, 'Basic Data Entry Sheet'!$E$24, IF(J32&lt;='Basic Data Entry Sheet'!$G$23, 'Basic Data Entry Sheet'!$E$23, IF(J32&lt;='Basic Data Entry Sheet'!$G$22, 'Basic Data Entry Sheet'!$E$22, IF(J32&lt;='Basic Data Entry Sheet'!$G$21, 'Basic Data Entry Sheet'!$E$21, IF(J32&lt;='Basic Data Entry Sheet'!$G$20, 'Basic Data Entry Sheet'!$E$20, IF(J32&lt;='Basic Data Entry Sheet'!$G$19, 'Basic Data Entry Sheet'!$E$19, 'Basic Data Entry Sheet'!$E$18))))))))</f>
        <v>E</v>
      </c>
      <c r="L32" s="13">
        <f>IF('Basic Data Entry Sheet'!H55="", "", 'Basic Data Entry Sheet'!H55)</f>
        <v>17</v>
      </c>
      <c r="M32" s="13">
        <f>IF(L32="", "", L32/'Basic Data Entry Sheet'!$I$5*100)</f>
        <v>21.25</v>
      </c>
      <c r="N32" s="13" t="str">
        <f>IF(M32="", "", IF(M32&lt;='Basic Data Entry Sheet'!$G$25, 'Basic Data Entry Sheet'!$E$25, IF(M32&lt;='Basic Data Entry Sheet'!$G$24, 'Basic Data Entry Sheet'!$E$24, IF(M32&lt;='Basic Data Entry Sheet'!$G$23, 'Basic Data Entry Sheet'!$E$23, IF(M32&lt;='Basic Data Entry Sheet'!$G$22, 'Basic Data Entry Sheet'!$E$22, IF(M32&lt;='Basic Data Entry Sheet'!$G$21, 'Basic Data Entry Sheet'!$E$21, IF(M32&lt;='Basic Data Entry Sheet'!$G$20, 'Basic Data Entry Sheet'!$E$20, IF(M32&lt;='Basic Data Entry Sheet'!$G$19, 'Basic Data Entry Sheet'!$E$19, 'Basic Data Entry Sheet'!$E$18))))))))</f>
        <v>E</v>
      </c>
      <c r="O32" s="13">
        <f>IF('Basic Data Entry Sheet'!I55="", "", 'Basic Data Entry Sheet'!I55)</f>
        <v>0</v>
      </c>
      <c r="P32" s="13">
        <f>IF(O32="", "", O32/'Basic Data Entry Sheet'!$I$6*100)</f>
        <v>0</v>
      </c>
      <c r="Q32" s="13" t="str">
        <f>IF(P32="", "", IF(P32&lt;='Basic Data Entry Sheet'!$G$25, 'Basic Data Entry Sheet'!$E$25, IF(P32&lt;='Basic Data Entry Sheet'!$G$24, 'Basic Data Entry Sheet'!$E$24, IF(P32&lt;='Basic Data Entry Sheet'!$G$23, 'Basic Data Entry Sheet'!$E$23, IF(P32&lt;='Basic Data Entry Sheet'!$G$22, 'Basic Data Entry Sheet'!$E$22, IF(P32&lt;='Basic Data Entry Sheet'!$G$21, 'Basic Data Entry Sheet'!$E$21, IF(P32&lt;='Basic Data Entry Sheet'!$G$20, 'Basic Data Entry Sheet'!$E$20, IF(P32&lt;='Basic Data Entry Sheet'!$G$19, 'Basic Data Entry Sheet'!$E$19, 'Basic Data Entry Sheet'!$E$18))))))))</f>
        <v>E</v>
      </c>
      <c r="R32" s="13">
        <f>IF('Basic Data Entry Sheet'!J55="", "", 'Basic Data Entry Sheet'!J55)</f>
        <v>8</v>
      </c>
      <c r="S32" s="13">
        <f>IF(R32="", "", R32/'Basic Data Entry Sheet'!$I$7*100)</f>
        <v>10</v>
      </c>
      <c r="T32" s="13" t="str">
        <f>IF(S32="", "", IF(S32&lt;='Basic Data Entry Sheet'!$G$25, 'Basic Data Entry Sheet'!$E$25, IF(S32&lt;='Basic Data Entry Sheet'!$G$24, 'Basic Data Entry Sheet'!$E$24, IF(S32&lt;='Basic Data Entry Sheet'!$G$23, 'Basic Data Entry Sheet'!$E$23, IF(S32&lt;='Basic Data Entry Sheet'!$G$22, 'Basic Data Entry Sheet'!$E$22, IF(S32&lt;='Basic Data Entry Sheet'!$G$21, 'Basic Data Entry Sheet'!$E$21, IF(S32&lt;='Basic Data Entry Sheet'!$G$20, 'Basic Data Entry Sheet'!$E$20, IF(S32&lt;='Basic Data Entry Sheet'!$G$19, 'Basic Data Entry Sheet'!$E$19, 'Basic Data Entry Sheet'!$E$18))))))))</f>
        <v>E</v>
      </c>
      <c r="U32" s="13">
        <f>IF('Basic Data Entry Sheet'!K55="", "", 'Basic Data Entry Sheet'!K55)</f>
        <v>6</v>
      </c>
      <c r="V32" s="13">
        <f>IF(U32="", "", U32/'Basic Data Entry Sheet'!$I$8*100)</f>
        <v>7.5</v>
      </c>
      <c r="W32" s="13" t="str">
        <f>IF(V32="", "", IF(V32&lt;='Basic Data Entry Sheet'!$G$25, 'Basic Data Entry Sheet'!$E$25, IF(V32&lt;='Basic Data Entry Sheet'!$G$24, 'Basic Data Entry Sheet'!$E$24, IF(V32&lt;='Basic Data Entry Sheet'!$G$23, 'Basic Data Entry Sheet'!$E$23, IF(V32&lt;='Basic Data Entry Sheet'!$G$22, 'Basic Data Entry Sheet'!$E$22, IF(V32&lt;='Basic Data Entry Sheet'!$G$21, 'Basic Data Entry Sheet'!$E$21, IF(V32&lt;='Basic Data Entry Sheet'!$G$20, 'Basic Data Entry Sheet'!$E$20, IF(V32&lt;='Basic Data Entry Sheet'!$G$19, 'Basic Data Entry Sheet'!$E$19, 'Basic Data Entry Sheet'!$E$18))))))))</f>
        <v>E</v>
      </c>
      <c r="X32" s="13">
        <f>IF('Basic Data Entry Sheet'!L55="", "", 'Basic Data Entry Sheet'!L55)</f>
        <v>2</v>
      </c>
      <c r="Y32" s="13">
        <f>IF(X32="", "", X32/'Basic Data Entry Sheet'!$I$9*100)</f>
        <v>4</v>
      </c>
      <c r="Z32" s="13" t="str">
        <f>IF(Y32="", "", IF(Y32&lt;='Basic Data Entry Sheet'!$G$25, 'Basic Data Entry Sheet'!$E$25, IF(Y32&lt;='Basic Data Entry Sheet'!$G$24, 'Basic Data Entry Sheet'!$E$24, IF(Y32&lt;='Basic Data Entry Sheet'!$G$23, 'Basic Data Entry Sheet'!$E$23, IF(Y32&lt;='Basic Data Entry Sheet'!$G$22, 'Basic Data Entry Sheet'!$E$22, IF(Y32&lt;='Basic Data Entry Sheet'!$G$21, 'Basic Data Entry Sheet'!$E$21, IF(Y32&lt;='Basic Data Entry Sheet'!$G$20, 'Basic Data Entry Sheet'!$E$20, IF(Y32&lt;='Basic Data Entry Sheet'!$G$19, 'Basic Data Entry Sheet'!$E$19, 'Basic Data Entry Sheet'!$E$18))))))))</f>
        <v>E</v>
      </c>
      <c r="AA32" s="13">
        <f>IF('Basic Data Entry Sheet'!M55="", "", 'Basic Data Entry Sheet'!M55)</f>
        <v>0</v>
      </c>
      <c r="AB32" s="13">
        <f>IF(AA32="", "", AA32/'Basic Data Entry Sheet'!$I$10*100)</f>
        <v>0</v>
      </c>
      <c r="AC32" s="13" t="str">
        <f>IF(AB32="", "", IF(AB32&lt;='Basic Data Entry Sheet'!$G$25, 'Basic Data Entry Sheet'!$E$25, IF(AB32&lt;='Basic Data Entry Sheet'!$G$24, 'Basic Data Entry Sheet'!$E$24, IF(AB32&lt;='Basic Data Entry Sheet'!$G$23, 'Basic Data Entry Sheet'!$E$23, IF(AB32&lt;='Basic Data Entry Sheet'!$G$22, 'Basic Data Entry Sheet'!$E$22, IF(AB32&lt;='Basic Data Entry Sheet'!$G$21, 'Basic Data Entry Sheet'!$E$21, IF(AB32&lt;='Basic Data Entry Sheet'!$G$20, 'Basic Data Entry Sheet'!$E$20, IF(AB32&lt;='Basic Data Entry Sheet'!$G$19, 'Basic Data Entry Sheet'!$E$19, 'Basic Data Entry Sheet'!$E$18))))))))</f>
        <v>E</v>
      </c>
      <c r="AD32" s="13">
        <f>IF('Basic Data Entry Sheet'!N55="", "", 'Basic Data Entry Sheet'!N55)</f>
        <v>0</v>
      </c>
      <c r="AE32" s="13">
        <f>IF(AD32="", "", AD32/'Basic Data Entry Sheet'!$I$11*100)</f>
        <v>0</v>
      </c>
      <c r="AF32" s="13" t="str">
        <f>IF(AE32="", "", IF(AE32&lt;='Basic Data Entry Sheet'!$G$25, 'Basic Data Entry Sheet'!$E$25, IF(AE32&lt;='Basic Data Entry Sheet'!$G$24, 'Basic Data Entry Sheet'!$E$24, IF(AE32&lt;='Basic Data Entry Sheet'!$G$23, 'Basic Data Entry Sheet'!$E$23, IF(AE32&lt;='Basic Data Entry Sheet'!$G$22, 'Basic Data Entry Sheet'!$E$22, IF(AE32&lt;='Basic Data Entry Sheet'!$G$21, 'Basic Data Entry Sheet'!$E$21, IF(AE32&lt;='Basic Data Entry Sheet'!$G$20, 'Basic Data Entry Sheet'!$E$20, IF(AE32&lt;='Basic Data Entry Sheet'!$G$19, 'Basic Data Entry Sheet'!$E$19, 'Basic Data Entry Sheet'!$E$18))))))))</f>
        <v>E</v>
      </c>
      <c r="AG32" s="13">
        <f>IF('Basic Data Entry Sheet'!O55="", "", 'Basic Data Entry Sheet'!O55)</f>
        <v>14</v>
      </c>
      <c r="AH32" s="13">
        <f>IF(AG32="", "", AG32/'Basic Data Entry Sheet'!$I$12*100)</f>
        <v>28.000000000000004</v>
      </c>
      <c r="AI32" s="13" t="str">
        <f>IF(AH32="", "", IF(AH32&lt;='Basic Data Entry Sheet'!$G$25, 'Basic Data Entry Sheet'!$E$25, IF(AH32&lt;='Basic Data Entry Sheet'!$G$24, 'Basic Data Entry Sheet'!$E$24, IF(AH32&lt;='Basic Data Entry Sheet'!$G$23, 'Basic Data Entry Sheet'!$E$23, IF(AH32&lt;='Basic Data Entry Sheet'!$G$22, 'Basic Data Entry Sheet'!$E$22, IF(AH32&lt;='Basic Data Entry Sheet'!$G$21, 'Basic Data Entry Sheet'!$E$21, IF(AH32&lt;='Basic Data Entry Sheet'!$G$20, 'Basic Data Entry Sheet'!$E$20, IF(AH32&lt;='Basic Data Entry Sheet'!$G$19, 'Basic Data Entry Sheet'!$E$19, 'Basic Data Entry Sheet'!$E$18))))))))</f>
        <v>E</v>
      </c>
      <c r="AJ32" s="6">
        <f t="shared" si="1"/>
        <v>56</v>
      </c>
      <c r="AK32" s="6">
        <f t="shared" si="2"/>
        <v>8.4210526315789469</v>
      </c>
      <c r="AL32" s="6" t="str">
        <f>IF(AK32="", "", IF(AK32&lt;='Basic Data Entry Sheet'!$G$25, 'Basic Data Entry Sheet'!$E$25, IF(AK32&lt;='Basic Data Entry Sheet'!$G$24, 'Basic Data Entry Sheet'!$E$24, IF(AK32&lt;='Basic Data Entry Sheet'!$G$23, 'Basic Data Entry Sheet'!$E$23, IF(AK32&lt;='Basic Data Entry Sheet'!$G$22, 'Basic Data Entry Sheet'!$E$22, IF(AK32&lt;='Basic Data Entry Sheet'!$G$21, 'Basic Data Entry Sheet'!$E$21, IF(AK32&lt;='Basic Data Entry Sheet'!$G$20, 'Basic Data Entry Sheet'!$E$20, IF(AK32&lt;='Basic Data Entry Sheet'!$G$19, 'Basic Data Entry Sheet'!$E$19, 'Basic Data Entry Sheet'!$E$18))))))))</f>
        <v>E</v>
      </c>
      <c r="AM32" s="6">
        <f t="shared" si="3"/>
        <v>24</v>
      </c>
      <c r="AN32" s="6">
        <f>IF('Basic Data Entry Sheet'!P55="", "", 'Basic Data Entry Sheet'!P55)</f>
        <v>182</v>
      </c>
      <c r="AO32" s="3" t="str">
        <f>IF('Basic Data Entry Sheet'!Q55="", "", 'Basic Data Entry Sheet'!Q55)</f>
        <v/>
      </c>
    </row>
    <row r="33" spans="1:41">
      <c r="A33" s="5">
        <f>'Basic Data Entry Sheet'!C56</f>
        <v>1024</v>
      </c>
      <c r="B33" s="5" t="str">
        <f>'Basic Data Entry Sheet'!D56</f>
        <v>SANDEEP SINGH</v>
      </c>
      <c r="C33" s="13">
        <f>IF('Basic Data Entry Sheet'!E56="", "", 'Basic Data Entry Sheet'!E56)</f>
        <v>8</v>
      </c>
      <c r="D33" s="13">
        <f>IF(C33="", "", C33/'Basic Data Entry Sheet'!$I$2*100)</f>
        <v>12.307692307692308</v>
      </c>
      <c r="E33" s="13" t="str">
        <f>IF(D33="", "", IF(D33&lt;='Basic Data Entry Sheet'!$G$25, 'Basic Data Entry Sheet'!$E$25, IF(D33&lt;='Basic Data Entry Sheet'!$G$24, 'Basic Data Entry Sheet'!$E$24, IF(D33&lt;='Basic Data Entry Sheet'!$G$23, 'Basic Data Entry Sheet'!$E$23, IF(D33&lt;='Basic Data Entry Sheet'!$G$22, 'Basic Data Entry Sheet'!$E$22, IF(D33&lt;='Basic Data Entry Sheet'!$G$21, 'Basic Data Entry Sheet'!$E$21, IF(D33&lt;='Basic Data Entry Sheet'!$G$20, 'Basic Data Entry Sheet'!$E$20, IF(D33&lt;='Basic Data Entry Sheet'!$G$19, 'Basic Data Entry Sheet'!$E$19, 'Basic Data Entry Sheet'!$E$18))))))))</f>
        <v>E</v>
      </c>
      <c r="F33" s="13">
        <f>IF('Basic Data Entry Sheet'!F56="", "", 'Basic Data Entry Sheet'!F56)</f>
        <v>16</v>
      </c>
      <c r="G33" s="13">
        <f>IF(F33="", "", F33/'Basic Data Entry Sheet'!$I$3*100)</f>
        <v>24.615384615384617</v>
      </c>
      <c r="H33" s="13" t="str">
        <f>IF(G33="", "", IF(G33&lt;='Basic Data Entry Sheet'!$G$25, 'Basic Data Entry Sheet'!$E$25, IF(G33&lt;='Basic Data Entry Sheet'!$G$24, 'Basic Data Entry Sheet'!$E$24, IF(G33&lt;='Basic Data Entry Sheet'!$G$23, 'Basic Data Entry Sheet'!$E$23, IF(G33&lt;='Basic Data Entry Sheet'!$G$22, 'Basic Data Entry Sheet'!$E$22, IF(G33&lt;='Basic Data Entry Sheet'!$G$21, 'Basic Data Entry Sheet'!$E$21, IF(G33&lt;='Basic Data Entry Sheet'!$G$20, 'Basic Data Entry Sheet'!$E$20, IF(G33&lt;='Basic Data Entry Sheet'!$G$19, 'Basic Data Entry Sheet'!$E$19, 'Basic Data Entry Sheet'!$E$18))))))))</f>
        <v>E</v>
      </c>
      <c r="I33" s="13">
        <f>IF('Basic Data Entry Sheet'!G56="", "", 'Basic Data Entry Sheet'!G56)</f>
        <v>16</v>
      </c>
      <c r="J33" s="13">
        <f>IF(I33="", "", I33/'Basic Data Entry Sheet'!$I$4*100)</f>
        <v>20</v>
      </c>
      <c r="K33" s="13" t="str">
        <f>IF(J33="", "", IF(J33&lt;='Basic Data Entry Sheet'!$G$25, 'Basic Data Entry Sheet'!$E$25, IF(J33&lt;='Basic Data Entry Sheet'!$G$24, 'Basic Data Entry Sheet'!$E$24, IF(J33&lt;='Basic Data Entry Sheet'!$G$23, 'Basic Data Entry Sheet'!$E$23, IF(J33&lt;='Basic Data Entry Sheet'!$G$22, 'Basic Data Entry Sheet'!$E$22, IF(J33&lt;='Basic Data Entry Sheet'!$G$21, 'Basic Data Entry Sheet'!$E$21, IF(J33&lt;='Basic Data Entry Sheet'!$G$20, 'Basic Data Entry Sheet'!$E$20, IF(J33&lt;='Basic Data Entry Sheet'!$G$19, 'Basic Data Entry Sheet'!$E$19, 'Basic Data Entry Sheet'!$E$18))))))))</f>
        <v>E</v>
      </c>
      <c r="L33" s="13">
        <f>IF('Basic Data Entry Sheet'!H56="", "", 'Basic Data Entry Sheet'!H56)</f>
        <v>18</v>
      </c>
      <c r="M33" s="13">
        <f>IF(L33="", "", L33/'Basic Data Entry Sheet'!$I$5*100)</f>
        <v>22.5</v>
      </c>
      <c r="N33" s="13" t="str">
        <f>IF(M33="", "", IF(M33&lt;='Basic Data Entry Sheet'!$G$25, 'Basic Data Entry Sheet'!$E$25, IF(M33&lt;='Basic Data Entry Sheet'!$G$24, 'Basic Data Entry Sheet'!$E$24, IF(M33&lt;='Basic Data Entry Sheet'!$G$23, 'Basic Data Entry Sheet'!$E$23, IF(M33&lt;='Basic Data Entry Sheet'!$G$22, 'Basic Data Entry Sheet'!$E$22, IF(M33&lt;='Basic Data Entry Sheet'!$G$21, 'Basic Data Entry Sheet'!$E$21, IF(M33&lt;='Basic Data Entry Sheet'!$G$20, 'Basic Data Entry Sheet'!$E$20, IF(M33&lt;='Basic Data Entry Sheet'!$G$19, 'Basic Data Entry Sheet'!$E$19, 'Basic Data Entry Sheet'!$E$18))))))))</f>
        <v>E</v>
      </c>
      <c r="O33" s="13">
        <f>IF('Basic Data Entry Sheet'!I56="", "", 'Basic Data Entry Sheet'!I56)</f>
        <v>0</v>
      </c>
      <c r="P33" s="13">
        <f>IF(O33="", "", O33/'Basic Data Entry Sheet'!$I$6*100)</f>
        <v>0</v>
      </c>
      <c r="Q33" s="13" t="str">
        <f>IF(P33="", "", IF(P33&lt;='Basic Data Entry Sheet'!$G$25, 'Basic Data Entry Sheet'!$E$25, IF(P33&lt;='Basic Data Entry Sheet'!$G$24, 'Basic Data Entry Sheet'!$E$24, IF(P33&lt;='Basic Data Entry Sheet'!$G$23, 'Basic Data Entry Sheet'!$E$23, IF(P33&lt;='Basic Data Entry Sheet'!$G$22, 'Basic Data Entry Sheet'!$E$22, IF(P33&lt;='Basic Data Entry Sheet'!$G$21, 'Basic Data Entry Sheet'!$E$21, IF(P33&lt;='Basic Data Entry Sheet'!$G$20, 'Basic Data Entry Sheet'!$E$20, IF(P33&lt;='Basic Data Entry Sheet'!$G$19, 'Basic Data Entry Sheet'!$E$19, 'Basic Data Entry Sheet'!$E$18))))))))</f>
        <v>E</v>
      </c>
      <c r="R33" s="13">
        <f>IF('Basic Data Entry Sheet'!J56="", "", 'Basic Data Entry Sheet'!J56)</f>
        <v>5</v>
      </c>
      <c r="S33" s="13">
        <f>IF(R33="", "", R33/'Basic Data Entry Sheet'!$I$7*100)</f>
        <v>6.25</v>
      </c>
      <c r="T33" s="13" t="str">
        <f>IF(S33="", "", IF(S33&lt;='Basic Data Entry Sheet'!$G$25, 'Basic Data Entry Sheet'!$E$25, IF(S33&lt;='Basic Data Entry Sheet'!$G$24, 'Basic Data Entry Sheet'!$E$24, IF(S33&lt;='Basic Data Entry Sheet'!$G$23, 'Basic Data Entry Sheet'!$E$23, IF(S33&lt;='Basic Data Entry Sheet'!$G$22, 'Basic Data Entry Sheet'!$E$22, IF(S33&lt;='Basic Data Entry Sheet'!$G$21, 'Basic Data Entry Sheet'!$E$21, IF(S33&lt;='Basic Data Entry Sheet'!$G$20, 'Basic Data Entry Sheet'!$E$20, IF(S33&lt;='Basic Data Entry Sheet'!$G$19, 'Basic Data Entry Sheet'!$E$19, 'Basic Data Entry Sheet'!$E$18))))))))</f>
        <v>E</v>
      </c>
      <c r="U33" s="13">
        <f>IF('Basic Data Entry Sheet'!K56="", "", 'Basic Data Entry Sheet'!K56)</f>
        <v>9</v>
      </c>
      <c r="V33" s="13">
        <f>IF(U33="", "", U33/'Basic Data Entry Sheet'!$I$8*100)</f>
        <v>11.25</v>
      </c>
      <c r="W33" s="13" t="str">
        <f>IF(V33="", "", IF(V33&lt;='Basic Data Entry Sheet'!$G$25, 'Basic Data Entry Sheet'!$E$25, IF(V33&lt;='Basic Data Entry Sheet'!$G$24, 'Basic Data Entry Sheet'!$E$24, IF(V33&lt;='Basic Data Entry Sheet'!$G$23, 'Basic Data Entry Sheet'!$E$23, IF(V33&lt;='Basic Data Entry Sheet'!$G$22, 'Basic Data Entry Sheet'!$E$22, IF(V33&lt;='Basic Data Entry Sheet'!$G$21, 'Basic Data Entry Sheet'!$E$21, IF(V33&lt;='Basic Data Entry Sheet'!$G$20, 'Basic Data Entry Sheet'!$E$20, IF(V33&lt;='Basic Data Entry Sheet'!$G$19, 'Basic Data Entry Sheet'!$E$19, 'Basic Data Entry Sheet'!$E$18))))))))</f>
        <v>E</v>
      </c>
      <c r="X33" s="13">
        <f>IF('Basic Data Entry Sheet'!L56="", "", 'Basic Data Entry Sheet'!L56)</f>
        <v>6</v>
      </c>
      <c r="Y33" s="13">
        <f>IF(X33="", "", X33/'Basic Data Entry Sheet'!$I$9*100)</f>
        <v>12</v>
      </c>
      <c r="Z33" s="13" t="str">
        <f>IF(Y33="", "", IF(Y33&lt;='Basic Data Entry Sheet'!$G$25, 'Basic Data Entry Sheet'!$E$25, IF(Y33&lt;='Basic Data Entry Sheet'!$G$24, 'Basic Data Entry Sheet'!$E$24, IF(Y33&lt;='Basic Data Entry Sheet'!$G$23, 'Basic Data Entry Sheet'!$E$23, IF(Y33&lt;='Basic Data Entry Sheet'!$G$22, 'Basic Data Entry Sheet'!$E$22, IF(Y33&lt;='Basic Data Entry Sheet'!$G$21, 'Basic Data Entry Sheet'!$E$21, IF(Y33&lt;='Basic Data Entry Sheet'!$G$20, 'Basic Data Entry Sheet'!$E$20, IF(Y33&lt;='Basic Data Entry Sheet'!$G$19, 'Basic Data Entry Sheet'!$E$19, 'Basic Data Entry Sheet'!$E$18))))))))</f>
        <v>E</v>
      </c>
      <c r="AA33" s="13">
        <f>IF('Basic Data Entry Sheet'!M56="", "", 'Basic Data Entry Sheet'!M56)</f>
        <v>0</v>
      </c>
      <c r="AB33" s="13">
        <f>IF(AA33="", "", AA33/'Basic Data Entry Sheet'!$I$10*100)</f>
        <v>0</v>
      </c>
      <c r="AC33" s="13" t="str">
        <f>IF(AB33="", "", IF(AB33&lt;='Basic Data Entry Sheet'!$G$25, 'Basic Data Entry Sheet'!$E$25, IF(AB33&lt;='Basic Data Entry Sheet'!$G$24, 'Basic Data Entry Sheet'!$E$24, IF(AB33&lt;='Basic Data Entry Sheet'!$G$23, 'Basic Data Entry Sheet'!$E$23, IF(AB33&lt;='Basic Data Entry Sheet'!$G$22, 'Basic Data Entry Sheet'!$E$22, IF(AB33&lt;='Basic Data Entry Sheet'!$G$21, 'Basic Data Entry Sheet'!$E$21, IF(AB33&lt;='Basic Data Entry Sheet'!$G$20, 'Basic Data Entry Sheet'!$E$20, IF(AB33&lt;='Basic Data Entry Sheet'!$G$19, 'Basic Data Entry Sheet'!$E$19, 'Basic Data Entry Sheet'!$E$18))))))))</f>
        <v>E</v>
      </c>
      <c r="AD33" s="13">
        <f>IF('Basic Data Entry Sheet'!N56="", "", 'Basic Data Entry Sheet'!N56)</f>
        <v>0</v>
      </c>
      <c r="AE33" s="13">
        <f>IF(AD33="", "", AD33/'Basic Data Entry Sheet'!$I$11*100)</f>
        <v>0</v>
      </c>
      <c r="AF33" s="13" t="str">
        <f>IF(AE33="", "", IF(AE33&lt;='Basic Data Entry Sheet'!$G$25, 'Basic Data Entry Sheet'!$E$25, IF(AE33&lt;='Basic Data Entry Sheet'!$G$24, 'Basic Data Entry Sheet'!$E$24, IF(AE33&lt;='Basic Data Entry Sheet'!$G$23, 'Basic Data Entry Sheet'!$E$23, IF(AE33&lt;='Basic Data Entry Sheet'!$G$22, 'Basic Data Entry Sheet'!$E$22, IF(AE33&lt;='Basic Data Entry Sheet'!$G$21, 'Basic Data Entry Sheet'!$E$21, IF(AE33&lt;='Basic Data Entry Sheet'!$G$20, 'Basic Data Entry Sheet'!$E$20, IF(AE33&lt;='Basic Data Entry Sheet'!$G$19, 'Basic Data Entry Sheet'!$E$19, 'Basic Data Entry Sheet'!$E$18))))))))</f>
        <v>E</v>
      </c>
      <c r="AG33" s="13">
        <f>IF('Basic Data Entry Sheet'!O56="", "", 'Basic Data Entry Sheet'!O56)</f>
        <v>2</v>
      </c>
      <c r="AH33" s="13">
        <f>IF(AG33="", "", AG33/'Basic Data Entry Sheet'!$I$12*100)</f>
        <v>4</v>
      </c>
      <c r="AI33" s="13" t="str">
        <f>IF(AH33="", "", IF(AH33&lt;='Basic Data Entry Sheet'!$G$25, 'Basic Data Entry Sheet'!$E$25, IF(AH33&lt;='Basic Data Entry Sheet'!$G$24, 'Basic Data Entry Sheet'!$E$24, IF(AH33&lt;='Basic Data Entry Sheet'!$G$23, 'Basic Data Entry Sheet'!$E$23, IF(AH33&lt;='Basic Data Entry Sheet'!$G$22, 'Basic Data Entry Sheet'!$E$22, IF(AH33&lt;='Basic Data Entry Sheet'!$G$21, 'Basic Data Entry Sheet'!$E$21, IF(AH33&lt;='Basic Data Entry Sheet'!$G$20, 'Basic Data Entry Sheet'!$E$20, IF(AH33&lt;='Basic Data Entry Sheet'!$G$19, 'Basic Data Entry Sheet'!$E$19, 'Basic Data Entry Sheet'!$E$18))))))))</f>
        <v>E</v>
      </c>
      <c r="AJ33" s="6">
        <f t="shared" si="1"/>
        <v>64</v>
      </c>
      <c r="AK33" s="6">
        <f t="shared" si="2"/>
        <v>9.6240601503759411</v>
      </c>
      <c r="AL33" s="6" t="str">
        <f>IF(AK33="", "", IF(AK33&lt;='Basic Data Entry Sheet'!$G$25, 'Basic Data Entry Sheet'!$E$25, IF(AK33&lt;='Basic Data Entry Sheet'!$G$24, 'Basic Data Entry Sheet'!$E$24, IF(AK33&lt;='Basic Data Entry Sheet'!$G$23, 'Basic Data Entry Sheet'!$E$23, IF(AK33&lt;='Basic Data Entry Sheet'!$G$22, 'Basic Data Entry Sheet'!$E$22, IF(AK33&lt;='Basic Data Entry Sheet'!$G$21, 'Basic Data Entry Sheet'!$E$21, IF(AK33&lt;='Basic Data Entry Sheet'!$G$20, 'Basic Data Entry Sheet'!$E$20, IF(AK33&lt;='Basic Data Entry Sheet'!$G$19, 'Basic Data Entry Sheet'!$E$19, 'Basic Data Entry Sheet'!$E$18))))))))</f>
        <v>E</v>
      </c>
      <c r="AM33" s="6">
        <f t="shared" si="3"/>
        <v>22</v>
      </c>
      <c r="AN33" s="6">
        <f>IF('Basic Data Entry Sheet'!P56="", "", 'Basic Data Entry Sheet'!P56)</f>
        <v>183</v>
      </c>
      <c r="AO33" s="3" t="str">
        <f>IF('Basic Data Entry Sheet'!Q56="", "", 'Basic Data Entry Sheet'!Q56)</f>
        <v/>
      </c>
    </row>
    <row r="34" spans="1:41">
      <c r="A34" s="5">
        <f>'Basic Data Entry Sheet'!C57</f>
        <v>1025</v>
      </c>
      <c r="B34" s="5" t="str">
        <f>'Basic Data Entry Sheet'!D57</f>
        <v>SURINDER SINGH</v>
      </c>
      <c r="C34" s="13">
        <f>IF('Basic Data Entry Sheet'!E57="", "", 'Basic Data Entry Sheet'!E57)</f>
        <v>8</v>
      </c>
      <c r="D34" s="13">
        <f>IF(C34="", "", C34/'Basic Data Entry Sheet'!$I$2*100)</f>
        <v>12.307692307692308</v>
      </c>
      <c r="E34" s="13" t="str">
        <f>IF(D34="", "", IF(D34&lt;='Basic Data Entry Sheet'!$G$25, 'Basic Data Entry Sheet'!$E$25, IF(D34&lt;='Basic Data Entry Sheet'!$G$24, 'Basic Data Entry Sheet'!$E$24, IF(D34&lt;='Basic Data Entry Sheet'!$G$23, 'Basic Data Entry Sheet'!$E$23, IF(D34&lt;='Basic Data Entry Sheet'!$G$22, 'Basic Data Entry Sheet'!$E$22, IF(D34&lt;='Basic Data Entry Sheet'!$G$21, 'Basic Data Entry Sheet'!$E$21, IF(D34&lt;='Basic Data Entry Sheet'!$G$20, 'Basic Data Entry Sheet'!$E$20, IF(D34&lt;='Basic Data Entry Sheet'!$G$19, 'Basic Data Entry Sheet'!$E$19, 'Basic Data Entry Sheet'!$E$18))))))))</f>
        <v>E</v>
      </c>
      <c r="F34" s="13">
        <f>IF('Basic Data Entry Sheet'!F57="", "", 'Basic Data Entry Sheet'!F57)</f>
        <v>19</v>
      </c>
      <c r="G34" s="13">
        <f>IF(F34="", "", F34/'Basic Data Entry Sheet'!$I$3*100)</f>
        <v>29.230769230769234</v>
      </c>
      <c r="H34" s="13" t="str">
        <f>IF(G34="", "", IF(G34&lt;='Basic Data Entry Sheet'!$G$25, 'Basic Data Entry Sheet'!$E$25, IF(G34&lt;='Basic Data Entry Sheet'!$G$24, 'Basic Data Entry Sheet'!$E$24, IF(G34&lt;='Basic Data Entry Sheet'!$G$23, 'Basic Data Entry Sheet'!$E$23, IF(G34&lt;='Basic Data Entry Sheet'!$G$22, 'Basic Data Entry Sheet'!$E$22, IF(G34&lt;='Basic Data Entry Sheet'!$G$21, 'Basic Data Entry Sheet'!$E$21, IF(G34&lt;='Basic Data Entry Sheet'!$G$20, 'Basic Data Entry Sheet'!$E$20, IF(G34&lt;='Basic Data Entry Sheet'!$G$19, 'Basic Data Entry Sheet'!$E$19, 'Basic Data Entry Sheet'!$E$18))))))))</f>
        <v>E</v>
      </c>
      <c r="I34" s="13">
        <f>IF('Basic Data Entry Sheet'!G57="", "", 'Basic Data Entry Sheet'!G57)</f>
        <v>24</v>
      </c>
      <c r="J34" s="13">
        <f>IF(I34="", "", I34/'Basic Data Entry Sheet'!$I$4*100)</f>
        <v>30</v>
      </c>
      <c r="K34" s="13" t="str">
        <f>IF(J34="", "", IF(J34&lt;='Basic Data Entry Sheet'!$G$25, 'Basic Data Entry Sheet'!$E$25, IF(J34&lt;='Basic Data Entry Sheet'!$G$24, 'Basic Data Entry Sheet'!$E$24, IF(J34&lt;='Basic Data Entry Sheet'!$G$23, 'Basic Data Entry Sheet'!$E$23, IF(J34&lt;='Basic Data Entry Sheet'!$G$22, 'Basic Data Entry Sheet'!$E$22, IF(J34&lt;='Basic Data Entry Sheet'!$G$21, 'Basic Data Entry Sheet'!$E$21, IF(J34&lt;='Basic Data Entry Sheet'!$G$20, 'Basic Data Entry Sheet'!$E$20, IF(J34&lt;='Basic Data Entry Sheet'!$G$19, 'Basic Data Entry Sheet'!$E$19, 'Basic Data Entry Sheet'!$E$18))))))))</f>
        <v>E</v>
      </c>
      <c r="L34" s="13">
        <f>IF('Basic Data Entry Sheet'!H57="", "", 'Basic Data Entry Sheet'!H57)</f>
        <v>21</v>
      </c>
      <c r="M34" s="13">
        <f>IF(L34="", "", L34/'Basic Data Entry Sheet'!$I$5*100)</f>
        <v>26.25</v>
      </c>
      <c r="N34" s="13" t="str">
        <f>IF(M34="", "", IF(M34&lt;='Basic Data Entry Sheet'!$G$25, 'Basic Data Entry Sheet'!$E$25, IF(M34&lt;='Basic Data Entry Sheet'!$G$24, 'Basic Data Entry Sheet'!$E$24, IF(M34&lt;='Basic Data Entry Sheet'!$G$23, 'Basic Data Entry Sheet'!$E$23, IF(M34&lt;='Basic Data Entry Sheet'!$G$22, 'Basic Data Entry Sheet'!$E$22, IF(M34&lt;='Basic Data Entry Sheet'!$G$21, 'Basic Data Entry Sheet'!$E$21, IF(M34&lt;='Basic Data Entry Sheet'!$G$20, 'Basic Data Entry Sheet'!$E$20, IF(M34&lt;='Basic Data Entry Sheet'!$G$19, 'Basic Data Entry Sheet'!$E$19, 'Basic Data Entry Sheet'!$E$18))))))))</f>
        <v>E</v>
      </c>
      <c r="O34" s="13">
        <f>IF('Basic Data Entry Sheet'!I57="", "", 'Basic Data Entry Sheet'!I57)</f>
        <v>0</v>
      </c>
      <c r="P34" s="13">
        <f>IF(O34="", "", O34/'Basic Data Entry Sheet'!$I$6*100)</f>
        <v>0</v>
      </c>
      <c r="Q34" s="13" t="str">
        <f>IF(P34="", "", IF(P34&lt;='Basic Data Entry Sheet'!$G$25, 'Basic Data Entry Sheet'!$E$25, IF(P34&lt;='Basic Data Entry Sheet'!$G$24, 'Basic Data Entry Sheet'!$E$24, IF(P34&lt;='Basic Data Entry Sheet'!$G$23, 'Basic Data Entry Sheet'!$E$23, IF(P34&lt;='Basic Data Entry Sheet'!$G$22, 'Basic Data Entry Sheet'!$E$22, IF(P34&lt;='Basic Data Entry Sheet'!$G$21, 'Basic Data Entry Sheet'!$E$21, IF(P34&lt;='Basic Data Entry Sheet'!$G$20, 'Basic Data Entry Sheet'!$E$20, IF(P34&lt;='Basic Data Entry Sheet'!$G$19, 'Basic Data Entry Sheet'!$E$19, 'Basic Data Entry Sheet'!$E$18))))))))</f>
        <v>E</v>
      </c>
      <c r="R34" s="13">
        <f>IF('Basic Data Entry Sheet'!J57="", "", 'Basic Data Entry Sheet'!J57)</f>
        <v>11</v>
      </c>
      <c r="S34" s="13">
        <f>IF(R34="", "", R34/'Basic Data Entry Sheet'!$I$7*100)</f>
        <v>13.750000000000002</v>
      </c>
      <c r="T34" s="13" t="str">
        <f>IF(S34="", "", IF(S34&lt;='Basic Data Entry Sheet'!$G$25, 'Basic Data Entry Sheet'!$E$25, IF(S34&lt;='Basic Data Entry Sheet'!$G$24, 'Basic Data Entry Sheet'!$E$24, IF(S34&lt;='Basic Data Entry Sheet'!$G$23, 'Basic Data Entry Sheet'!$E$23, IF(S34&lt;='Basic Data Entry Sheet'!$G$22, 'Basic Data Entry Sheet'!$E$22, IF(S34&lt;='Basic Data Entry Sheet'!$G$21, 'Basic Data Entry Sheet'!$E$21, IF(S34&lt;='Basic Data Entry Sheet'!$G$20, 'Basic Data Entry Sheet'!$E$20, IF(S34&lt;='Basic Data Entry Sheet'!$G$19, 'Basic Data Entry Sheet'!$E$19, 'Basic Data Entry Sheet'!$E$18))))))))</f>
        <v>E</v>
      </c>
      <c r="U34" s="13">
        <f>IF('Basic Data Entry Sheet'!K57="", "", 'Basic Data Entry Sheet'!K57)</f>
        <v>16</v>
      </c>
      <c r="V34" s="13">
        <f>IF(U34="", "", U34/'Basic Data Entry Sheet'!$I$8*100)</f>
        <v>20</v>
      </c>
      <c r="W34" s="13" t="str">
        <f>IF(V34="", "", IF(V34&lt;='Basic Data Entry Sheet'!$G$25, 'Basic Data Entry Sheet'!$E$25, IF(V34&lt;='Basic Data Entry Sheet'!$G$24, 'Basic Data Entry Sheet'!$E$24, IF(V34&lt;='Basic Data Entry Sheet'!$G$23, 'Basic Data Entry Sheet'!$E$23, IF(V34&lt;='Basic Data Entry Sheet'!$G$22, 'Basic Data Entry Sheet'!$E$22, IF(V34&lt;='Basic Data Entry Sheet'!$G$21, 'Basic Data Entry Sheet'!$E$21, IF(V34&lt;='Basic Data Entry Sheet'!$G$20, 'Basic Data Entry Sheet'!$E$20, IF(V34&lt;='Basic Data Entry Sheet'!$G$19, 'Basic Data Entry Sheet'!$E$19, 'Basic Data Entry Sheet'!$E$18))))))))</f>
        <v>E</v>
      </c>
      <c r="X34" s="13">
        <f>IF('Basic Data Entry Sheet'!L57="", "", 'Basic Data Entry Sheet'!L57)</f>
        <v>19</v>
      </c>
      <c r="Y34" s="13">
        <f>IF(X34="", "", X34/'Basic Data Entry Sheet'!$I$9*100)</f>
        <v>38</v>
      </c>
      <c r="Z34" s="13" t="str">
        <f>IF(Y34="", "", IF(Y34&lt;='Basic Data Entry Sheet'!$G$25, 'Basic Data Entry Sheet'!$E$25, IF(Y34&lt;='Basic Data Entry Sheet'!$G$24, 'Basic Data Entry Sheet'!$E$24, IF(Y34&lt;='Basic Data Entry Sheet'!$G$23, 'Basic Data Entry Sheet'!$E$23, IF(Y34&lt;='Basic Data Entry Sheet'!$G$22, 'Basic Data Entry Sheet'!$E$22, IF(Y34&lt;='Basic Data Entry Sheet'!$G$21, 'Basic Data Entry Sheet'!$E$21, IF(Y34&lt;='Basic Data Entry Sheet'!$G$20, 'Basic Data Entry Sheet'!$E$20, IF(Y34&lt;='Basic Data Entry Sheet'!$G$19, 'Basic Data Entry Sheet'!$E$19, 'Basic Data Entry Sheet'!$E$18))))))))</f>
        <v>D</v>
      </c>
      <c r="AA34" s="13">
        <f>IF('Basic Data Entry Sheet'!M57="", "", 'Basic Data Entry Sheet'!M57)</f>
        <v>0</v>
      </c>
      <c r="AB34" s="13">
        <f>IF(AA34="", "", AA34/'Basic Data Entry Sheet'!$I$10*100)</f>
        <v>0</v>
      </c>
      <c r="AC34" s="13" t="str">
        <f>IF(AB34="", "", IF(AB34&lt;='Basic Data Entry Sheet'!$G$25, 'Basic Data Entry Sheet'!$E$25, IF(AB34&lt;='Basic Data Entry Sheet'!$G$24, 'Basic Data Entry Sheet'!$E$24, IF(AB34&lt;='Basic Data Entry Sheet'!$G$23, 'Basic Data Entry Sheet'!$E$23, IF(AB34&lt;='Basic Data Entry Sheet'!$G$22, 'Basic Data Entry Sheet'!$E$22, IF(AB34&lt;='Basic Data Entry Sheet'!$G$21, 'Basic Data Entry Sheet'!$E$21, IF(AB34&lt;='Basic Data Entry Sheet'!$G$20, 'Basic Data Entry Sheet'!$E$20, IF(AB34&lt;='Basic Data Entry Sheet'!$G$19, 'Basic Data Entry Sheet'!$E$19, 'Basic Data Entry Sheet'!$E$18))))))))</f>
        <v>E</v>
      </c>
      <c r="AD34" s="13">
        <f>IF('Basic Data Entry Sheet'!N57="", "", 'Basic Data Entry Sheet'!N57)</f>
        <v>0</v>
      </c>
      <c r="AE34" s="13">
        <f>IF(AD34="", "", AD34/'Basic Data Entry Sheet'!$I$11*100)</f>
        <v>0</v>
      </c>
      <c r="AF34" s="13" t="str">
        <f>IF(AE34="", "", IF(AE34&lt;='Basic Data Entry Sheet'!$G$25, 'Basic Data Entry Sheet'!$E$25, IF(AE34&lt;='Basic Data Entry Sheet'!$G$24, 'Basic Data Entry Sheet'!$E$24, IF(AE34&lt;='Basic Data Entry Sheet'!$G$23, 'Basic Data Entry Sheet'!$E$23, IF(AE34&lt;='Basic Data Entry Sheet'!$G$22, 'Basic Data Entry Sheet'!$E$22, IF(AE34&lt;='Basic Data Entry Sheet'!$G$21, 'Basic Data Entry Sheet'!$E$21, IF(AE34&lt;='Basic Data Entry Sheet'!$G$20, 'Basic Data Entry Sheet'!$E$20, IF(AE34&lt;='Basic Data Entry Sheet'!$G$19, 'Basic Data Entry Sheet'!$E$19, 'Basic Data Entry Sheet'!$E$18))))))))</f>
        <v>E</v>
      </c>
      <c r="AG34" s="13">
        <f>IF('Basic Data Entry Sheet'!O57="", "", 'Basic Data Entry Sheet'!O57)</f>
        <v>23</v>
      </c>
      <c r="AH34" s="13">
        <f>IF(AG34="", "", AG34/'Basic Data Entry Sheet'!$I$12*100)</f>
        <v>46</v>
      </c>
      <c r="AI34" s="13" t="str">
        <f>IF(AH34="", "", IF(AH34&lt;='Basic Data Entry Sheet'!$G$25, 'Basic Data Entry Sheet'!$E$25, IF(AH34&lt;='Basic Data Entry Sheet'!$G$24, 'Basic Data Entry Sheet'!$E$24, IF(AH34&lt;='Basic Data Entry Sheet'!$G$23, 'Basic Data Entry Sheet'!$E$23, IF(AH34&lt;='Basic Data Entry Sheet'!$G$22, 'Basic Data Entry Sheet'!$E$22, IF(AH34&lt;='Basic Data Entry Sheet'!$G$21, 'Basic Data Entry Sheet'!$E$21, IF(AH34&lt;='Basic Data Entry Sheet'!$G$20, 'Basic Data Entry Sheet'!$E$20, IF(AH34&lt;='Basic Data Entry Sheet'!$G$19, 'Basic Data Entry Sheet'!$E$19, 'Basic Data Entry Sheet'!$E$18))))))))</f>
        <v>C</v>
      </c>
      <c r="AJ34" s="6">
        <f t="shared" si="1"/>
        <v>122</v>
      </c>
      <c r="AK34" s="6">
        <f t="shared" si="2"/>
        <v>18.345864661654137</v>
      </c>
      <c r="AL34" s="6" t="str">
        <f>IF(AK34="", "", IF(AK34&lt;='Basic Data Entry Sheet'!$G$25, 'Basic Data Entry Sheet'!$E$25, IF(AK34&lt;='Basic Data Entry Sheet'!$G$24, 'Basic Data Entry Sheet'!$E$24, IF(AK34&lt;='Basic Data Entry Sheet'!$G$23, 'Basic Data Entry Sheet'!$E$23, IF(AK34&lt;='Basic Data Entry Sheet'!$G$22, 'Basic Data Entry Sheet'!$E$22, IF(AK34&lt;='Basic Data Entry Sheet'!$G$21, 'Basic Data Entry Sheet'!$E$21, IF(AK34&lt;='Basic Data Entry Sheet'!$G$20, 'Basic Data Entry Sheet'!$E$20, IF(AK34&lt;='Basic Data Entry Sheet'!$G$19, 'Basic Data Entry Sheet'!$E$19, 'Basic Data Entry Sheet'!$E$18))))))))</f>
        <v>E</v>
      </c>
      <c r="AM34" s="6">
        <f t="shared" si="3"/>
        <v>12</v>
      </c>
      <c r="AN34" s="6">
        <f>IF('Basic Data Entry Sheet'!P57="", "", 'Basic Data Entry Sheet'!P57)</f>
        <v>184</v>
      </c>
      <c r="AO34" s="3" t="str">
        <f>IF('Basic Data Entry Sheet'!Q57="", "", 'Basic Data Entry Sheet'!Q57)</f>
        <v/>
      </c>
    </row>
    <row r="35" spans="1:41">
      <c r="A35" s="5">
        <f>'Basic Data Entry Sheet'!C58</f>
        <v>1026</v>
      </c>
      <c r="B35" s="5" t="str">
        <f>'Basic Data Entry Sheet'!D58</f>
        <v>SURJIT SINGH</v>
      </c>
      <c r="C35" s="13">
        <f>IF('Basic Data Entry Sheet'!E58="", "", 'Basic Data Entry Sheet'!E58)</f>
        <v>8</v>
      </c>
      <c r="D35" s="13">
        <f>IF(C35="", "", C35/'Basic Data Entry Sheet'!$I$2*100)</f>
        <v>12.307692307692308</v>
      </c>
      <c r="E35" s="13" t="str">
        <f>IF(D35="", "", IF(D35&lt;='Basic Data Entry Sheet'!$G$25, 'Basic Data Entry Sheet'!$E$25, IF(D35&lt;='Basic Data Entry Sheet'!$G$24, 'Basic Data Entry Sheet'!$E$24, IF(D35&lt;='Basic Data Entry Sheet'!$G$23, 'Basic Data Entry Sheet'!$E$23, IF(D35&lt;='Basic Data Entry Sheet'!$G$22, 'Basic Data Entry Sheet'!$E$22, IF(D35&lt;='Basic Data Entry Sheet'!$G$21, 'Basic Data Entry Sheet'!$E$21, IF(D35&lt;='Basic Data Entry Sheet'!$G$20, 'Basic Data Entry Sheet'!$E$20, IF(D35&lt;='Basic Data Entry Sheet'!$G$19, 'Basic Data Entry Sheet'!$E$19, 'Basic Data Entry Sheet'!$E$18))))))))</f>
        <v>E</v>
      </c>
      <c r="F35" s="13">
        <f>IF('Basic Data Entry Sheet'!F58="", "", 'Basic Data Entry Sheet'!F58)</f>
        <v>21</v>
      </c>
      <c r="G35" s="13">
        <f>IF(F35="", "", F35/'Basic Data Entry Sheet'!$I$3*100)</f>
        <v>32.307692307692307</v>
      </c>
      <c r="H35" s="13" t="str">
        <f>IF(G35="", "", IF(G35&lt;='Basic Data Entry Sheet'!$G$25, 'Basic Data Entry Sheet'!$E$25, IF(G35&lt;='Basic Data Entry Sheet'!$G$24, 'Basic Data Entry Sheet'!$E$24, IF(G35&lt;='Basic Data Entry Sheet'!$G$23, 'Basic Data Entry Sheet'!$E$23, IF(G35&lt;='Basic Data Entry Sheet'!$G$22, 'Basic Data Entry Sheet'!$E$22, IF(G35&lt;='Basic Data Entry Sheet'!$G$21, 'Basic Data Entry Sheet'!$E$21, IF(G35&lt;='Basic Data Entry Sheet'!$G$20, 'Basic Data Entry Sheet'!$E$20, IF(G35&lt;='Basic Data Entry Sheet'!$G$19, 'Basic Data Entry Sheet'!$E$19, 'Basic Data Entry Sheet'!$E$18))))))))</f>
        <v>D</v>
      </c>
      <c r="I35" s="13">
        <f>IF('Basic Data Entry Sheet'!G58="", "", 'Basic Data Entry Sheet'!G58)</f>
        <v>20</v>
      </c>
      <c r="J35" s="13">
        <f>IF(I35="", "", I35/'Basic Data Entry Sheet'!$I$4*100)</f>
        <v>25</v>
      </c>
      <c r="K35" s="13" t="str">
        <f>IF(J35="", "", IF(J35&lt;='Basic Data Entry Sheet'!$G$25, 'Basic Data Entry Sheet'!$E$25, IF(J35&lt;='Basic Data Entry Sheet'!$G$24, 'Basic Data Entry Sheet'!$E$24, IF(J35&lt;='Basic Data Entry Sheet'!$G$23, 'Basic Data Entry Sheet'!$E$23, IF(J35&lt;='Basic Data Entry Sheet'!$G$22, 'Basic Data Entry Sheet'!$E$22, IF(J35&lt;='Basic Data Entry Sheet'!$G$21, 'Basic Data Entry Sheet'!$E$21, IF(J35&lt;='Basic Data Entry Sheet'!$G$20, 'Basic Data Entry Sheet'!$E$20, IF(J35&lt;='Basic Data Entry Sheet'!$G$19, 'Basic Data Entry Sheet'!$E$19, 'Basic Data Entry Sheet'!$E$18))))))))</f>
        <v>E</v>
      </c>
      <c r="L35" s="13">
        <f>IF('Basic Data Entry Sheet'!H58="", "", 'Basic Data Entry Sheet'!H58)</f>
        <v>26</v>
      </c>
      <c r="M35" s="13">
        <f>IF(L35="", "", L35/'Basic Data Entry Sheet'!$I$5*100)</f>
        <v>32.5</v>
      </c>
      <c r="N35" s="13" t="str">
        <f>IF(M35="", "", IF(M35&lt;='Basic Data Entry Sheet'!$G$25, 'Basic Data Entry Sheet'!$E$25, IF(M35&lt;='Basic Data Entry Sheet'!$G$24, 'Basic Data Entry Sheet'!$E$24, IF(M35&lt;='Basic Data Entry Sheet'!$G$23, 'Basic Data Entry Sheet'!$E$23, IF(M35&lt;='Basic Data Entry Sheet'!$G$22, 'Basic Data Entry Sheet'!$E$22, IF(M35&lt;='Basic Data Entry Sheet'!$G$21, 'Basic Data Entry Sheet'!$E$21, IF(M35&lt;='Basic Data Entry Sheet'!$G$20, 'Basic Data Entry Sheet'!$E$20, IF(M35&lt;='Basic Data Entry Sheet'!$G$19, 'Basic Data Entry Sheet'!$E$19, 'Basic Data Entry Sheet'!$E$18))))))))</f>
        <v>D</v>
      </c>
      <c r="O35" s="13">
        <f>IF('Basic Data Entry Sheet'!I58="", "", 'Basic Data Entry Sheet'!I58)</f>
        <v>0</v>
      </c>
      <c r="P35" s="13">
        <f>IF(O35="", "", O35/'Basic Data Entry Sheet'!$I$6*100)</f>
        <v>0</v>
      </c>
      <c r="Q35" s="13" t="str">
        <f>IF(P35="", "", IF(P35&lt;='Basic Data Entry Sheet'!$G$25, 'Basic Data Entry Sheet'!$E$25, IF(P35&lt;='Basic Data Entry Sheet'!$G$24, 'Basic Data Entry Sheet'!$E$24, IF(P35&lt;='Basic Data Entry Sheet'!$G$23, 'Basic Data Entry Sheet'!$E$23, IF(P35&lt;='Basic Data Entry Sheet'!$G$22, 'Basic Data Entry Sheet'!$E$22, IF(P35&lt;='Basic Data Entry Sheet'!$G$21, 'Basic Data Entry Sheet'!$E$21, IF(P35&lt;='Basic Data Entry Sheet'!$G$20, 'Basic Data Entry Sheet'!$E$20, IF(P35&lt;='Basic Data Entry Sheet'!$G$19, 'Basic Data Entry Sheet'!$E$19, 'Basic Data Entry Sheet'!$E$18))))))))</f>
        <v>E</v>
      </c>
      <c r="R35" s="13">
        <f>IF('Basic Data Entry Sheet'!J58="", "", 'Basic Data Entry Sheet'!J58)</f>
        <v>8</v>
      </c>
      <c r="S35" s="13">
        <f>IF(R35="", "", R35/'Basic Data Entry Sheet'!$I$7*100)</f>
        <v>10</v>
      </c>
      <c r="T35" s="13" t="str">
        <f>IF(S35="", "", IF(S35&lt;='Basic Data Entry Sheet'!$G$25, 'Basic Data Entry Sheet'!$E$25, IF(S35&lt;='Basic Data Entry Sheet'!$G$24, 'Basic Data Entry Sheet'!$E$24, IF(S35&lt;='Basic Data Entry Sheet'!$G$23, 'Basic Data Entry Sheet'!$E$23, IF(S35&lt;='Basic Data Entry Sheet'!$G$22, 'Basic Data Entry Sheet'!$E$22, IF(S35&lt;='Basic Data Entry Sheet'!$G$21, 'Basic Data Entry Sheet'!$E$21, IF(S35&lt;='Basic Data Entry Sheet'!$G$20, 'Basic Data Entry Sheet'!$E$20, IF(S35&lt;='Basic Data Entry Sheet'!$G$19, 'Basic Data Entry Sheet'!$E$19, 'Basic Data Entry Sheet'!$E$18))))))))</f>
        <v>E</v>
      </c>
      <c r="U35" s="13">
        <f>IF('Basic Data Entry Sheet'!K58="", "", 'Basic Data Entry Sheet'!K58)</f>
        <v>16</v>
      </c>
      <c r="V35" s="13">
        <f>IF(U35="", "", U35/'Basic Data Entry Sheet'!$I$8*100)</f>
        <v>20</v>
      </c>
      <c r="W35" s="13" t="str">
        <f>IF(V35="", "", IF(V35&lt;='Basic Data Entry Sheet'!$G$25, 'Basic Data Entry Sheet'!$E$25, IF(V35&lt;='Basic Data Entry Sheet'!$G$24, 'Basic Data Entry Sheet'!$E$24, IF(V35&lt;='Basic Data Entry Sheet'!$G$23, 'Basic Data Entry Sheet'!$E$23, IF(V35&lt;='Basic Data Entry Sheet'!$G$22, 'Basic Data Entry Sheet'!$E$22, IF(V35&lt;='Basic Data Entry Sheet'!$G$21, 'Basic Data Entry Sheet'!$E$21, IF(V35&lt;='Basic Data Entry Sheet'!$G$20, 'Basic Data Entry Sheet'!$E$20, IF(V35&lt;='Basic Data Entry Sheet'!$G$19, 'Basic Data Entry Sheet'!$E$19, 'Basic Data Entry Sheet'!$E$18))))))))</f>
        <v>E</v>
      </c>
      <c r="X35" s="13">
        <f>IF('Basic Data Entry Sheet'!L58="", "", 'Basic Data Entry Sheet'!L58)</f>
        <v>12</v>
      </c>
      <c r="Y35" s="13">
        <f>IF(X35="", "", X35/'Basic Data Entry Sheet'!$I$9*100)</f>
        <v>24</v>
      </c>
      <c r="Z35" s="13" t="str">
        <f>IF(Y35="", "", IF(Y35&lt;='Basic Data Entry Sheet'!$G$25, 'Basic Data Entry Sheet'!$E$25, IF(Y35&lt;='Basic Data Entry Sheet'!$G$24, 'Basic Data Entry Sheet'!$E$24, IF(Y35&lt;='Basic Data Entry Sheet'!$G$23, 'Basic Data Entry Sheet'!$E$23, IF(Y35&lt;='Basic Data Entry Sheet'!$G$22, 'Basic Data Entry Sheet'!$E$22, IF(Y35&lt;='Basic Data Entry Sheet'!$G$21, 'Basic Data Entry Sheet'!$E$21, IF(Y35&lt;='Basic Data Entry Sheet'!$G$20, 'Basic Data Entry Sheet'!$E$20, IF(Y35&lt;='Basic Data Entry Sheet'!$G$19, 'Basic Data Entry Sheet'!$E$19, 'Basic Data Entry Sheet'!$E$18))))))))</f>
        <v>E</v>
      </c>
      <c r="AA35" s="13">
        <f>IF('Basic Data Entry Sheet'!M58="", "", 'Basic Data Entry Sheet'!M58)</f>
        <v>0</v>
      </c>
      <c r="AB35" s="13">
        <f>IF(AA35="", "", AA35/'Basic Data Entry Sheet'!$I$10*100)</f>
        <v>0</v>
      </c>
      <c r="AC35" s="13" t="str">
        <f>IF(AB35="", "", IF(AB35&lt;='Basic Data Entry Sheet'!$G$25, 'Basic Data Entry Sheet'!$E$25, IF(AB35&lt;='Basic Data Entry Sheet'!$G$24, 'Basic Data Entry Sheet'!$E$24, IF(AB35&lt;='Basic Data Entry Sheet'!$G$23, 'Basic Data Entry Sheet'!$E$23, IF(AB35&lt;='Basic Data Entry Sheet'!$G$22, 'Basic Data Entry Sheet'!$E$22, IF(AB35&lt;='Basic Data Entry Sheet'!$G$21, 'Basic Data Entry Sheet'!$E$21, IF(AB35&lt;='Basic Data Entry Sheet'!$G$20, 'Basic Data Entry Sheet'!$E$20, IF(AB35&lt;='Basic Data Entry Sheet'!$G$19, 'Basic Data Entry Sheet'!$E$19, 'Basic Data Entry Sheet'!$E$18))))))))</f>
        <v>E</v>
      </c>
      <c r="AD35" s="13">
        <f>IF('Basic Data Entry Sheet'!N58="", "", 'Basic Data Entry Sheet'!N58)</f>
        <v>1</v>
      </c>
      <c r="AE35" s="13">
        <f>IF(AD35="", "", AD35/'Basic Data Entry Sheet'!$I$11*100)</f>
        <v>2</v>
      </c>
      <c r="AF35" s="13" t="str">
        <f>IF(AE35="", "", IF(AE35&lt;='Basic Data Entry Sheet'!$G$25, 'Basic Data Entry Sheet'!$E$25, IF(AE35&lt;='Basic Data Entry Sheet'!$G$24, 'Basic Data Entry Sheet'!$E$24, IF(AE35&lt;='Basic Data Entry Sheet'!$G$23, 'Basic Data Entry Sheet'!$E$23, IF(AE35&lt;='Basic Data Entry Sheet'!$G$22, 'Basic Data Entry Sheet'!$E$22, IF(AE35&lt;='Basic Data Entry Sheet'!$G$21, 'Basic Data Entry Sheet'!$E$21, IF(AE35&lt;='Basic Data Entry Sheet'!$G$20, 'Basic Data Entry Sheet'!$E$20, IF(AE35&lt;='Basic Data Entry Sheet'!$G$19, 'Basic Data Entry Sheet'!$E$19, 'Basic Data Entry Sheet'!$E$18))))))))</f>
        <v>E</v>
      </c>
      <c r="AG35" s="13">
        <f>IF('Basic Data Entry Sheet'!O58="", "", 'Basic Data Entry Sheet'!O58)</f>
        <v>21</v>
      </c>
      <c r="AH35" s="13">
        <f>IF(AG35="", "", AG35/'Basic Data Entry Sheet'!$I$12*100)</f>
        <v>42</v>
      </c>
      <c r="AI35" s="13" t="str">
        <f>IF(AH35="", "", IF(AH35&lt;='Basic Data Entry Sheet'!$G$25, 'Basic Data Entry Sheet'!$E$25, IF(AH35&lt;='Basic Data Entry Sheet'!$G$24, 'Basic Data Entry Sheet'!$E$24, IF(AH35&lt;='Basic Data Entry Sheet'!$G$23, 'Basic Data Entry Sheet'!$E$23, IF(AH35&lt;='Basic Data Entry Sheet'!$G$22, 'Basic Data Entry Sheet'!$E$22, IF(AH35&lt;='Basic Data Entry Sheet'!$G$21, 'Basic Data Entry Sheet'!$E$21, IF(AH35&lt;='Basic Data Entry Sheet'!$G$20, 'Basic Data Entry Sheet'!$E$20, IF(AH35&lt;='Basic Data Entry Sheet'!$G$19, 'Basic Data Entry Sheet'!$E$19, 'Basic Data Entry Sheet'!$E$18))))))))</f>
        <v>C</v>
      </c>
      <c r="AJ35" s="6">
        <f t="shared" si="1"/>
        <v>112</v>
      </c>
      <c r="AK35" s="6">
        <f t="shared" si="2"/>
        <v>16.842105263157894</v>
      </c>
      <c r="AL35" s="6" t="str">
        <f>IF(AK35="", "", IF(AK35&lt;='Basic Data Entry Sheet'!$G$25, 'Basic Data Entry Sheet'!$E$25, IF(AK35&lt;='Basic Data Entry Sheet'!$G$24, 'Basic Data Entry Sheet'!$E$24, IF(AK35&lt;='Basic Data Entry Sheet'!$G$23, 'Basic Data Entry Sheet'!$E$23, IF(AK35&lt;='Basic Data Entry Sheet'!$G$22, 'Basic Data Entry Sheet'!$E$22, IF(AK35&lt;='Basic Data Entry Sheet'!$G$21, 'Basic Data Entry Sheet'!$E$21, IF(AK35&lt;='Basic Data Entry Sheet'!$G$20, 'Basic Data Entry Sheet'!$E$20, IF(AK35&lt;='Basic Data Entry Sheet'!$G$19, 'Basic Data Entry Sheet'!$E$19, 'Basic Data Entry Sheet'!$E$18))))))))</f>
        <v>E</v>
      </c>
      <c r="AM35" s="6">
        <f t="shared" si="3"/>
        <v>16</v>
      </c>
      <c r="AN35" s="6">
        <f>IF('Basic Data Entry Sheet'!P58="", "", 'Basic Data Entry Sheet'!P58)</f>
        <v>185</v>
      </c>
      <c r="AO35" s="3" t="str">
        <f>IF('Basic Data Entry Sheet'!Q58="", "", 'Basic Data Entry Sheet'!Q58)</f>
        <v/>
      </c>
    </row>
    <row r="36" spans="1:41">
      <c r="A36" s="5">
        <f>'Basic Data Entry Sheet'!C59</f>
        <v>1027</v>
      </c>
      <c r="B36" s="5" t="str">
        <f>'Basic Data Entry Sheet'!D59</f>
        <v>TARSEM SINGH</v>
      </c>
      <c r="C36" s="13">
        <f>IF('Basic Data Entry Sheet'!E59="", "", 'Basic Data Entry Sheet'!E59)</f>
        <v>5</v>
      </c>
      <c r="D36" s="13">
        <f>IF(C36="", "", C36/'Basic Data Entry Sheet'!$I$2*100)</f>
        <v>7.6923076923076925</v>
      </c>
      <c r="E36" s="13" t="str">
        <f>IF(D36="", "", IF(D36&lt;='Basic Data Entry Sheet'!$G$25, 'Basic Data Entry Sheet'!$E$25, IF(D36&lt;='Basic Data Entry Sheet'!$G$24, 'Basic Data Entry Sheet'!$E$24, IF(D36&lt;='Basic Data Entry Sheet'!$G$23, 'Basic Data Entry Sheet'!$E$23, IF(D36&lt;='Basic Data Entry Sheet'!$G$22, 'Basic Data Entry Sheet'!$E$22, IF(D36&lt;='Basic Data Entry Sheet'!$G$21, 'Basic Data Entry Sheet'!$E$21, IF(D36&lt;='Basic Data Entry Sheet'!$G$20, 'Basic Data Entry Sheet'!$E$20, IF(D36&lt;='Basic Data Entry Sheet'!$G$19, 'Basic Data Entry Sheet'!$E$19, 'Basic Data Entry Sheet'!$E$18))))))))</f>
        <v>E</v>
      </c>
      <c r="F36" s="13">
        <f>IF('Basic Data Entry Sheet'!F59="", "", 'Basic Data Entry Sheet'!F59)</f>
        <v>22</v>
      </c>
      <c r="G36" s="13">
        <f>IF(F36="", "", F36/'Basic Data Entry Sheet'!$I$3*100)</f>
        <v>33.846153846153847</v>
      </c>
      <c r="H36" s="13" t="str">
        <f>IF(G36="", "", IF(G36&lt;='Basic Data Entry Sheet'!$G$25, 'Basic Data Entry Sheet'!$E$25, IF(G36&lt;='Basic Data Entry Sheet'!$G$24, 'Basic Data Entry Sheet'!$E$24, IF(G36&lt;='Basic Data Entry Sheet'!$G$23, 'Basic Data Entry Sheet'!$E$23, IF(G36&lt;='Basic Data Entry Sheet'!$G$22, 'Basic Data Entry Sheet'!$E$22, IF(G36&lt;='Basic Data Entry Sheet'!$G$21, 'Basic Data Entry Sheet'!$E$21, IF(G36&lt;='Basic Data Entry Sheet'!$G$20, 'Basic Data Entry Sheet'!$E$20, IF(G36&lt;='Basic Data Entry Sheet'!$G$19, 'Basic Data Entry Sheet'!$E$19, 'Basic Data Entry Sheet'!$E$18))))))))</f>
        <v>D</v>
      </c>
      <c r="I36" s="13">
        <f>IF('Basic Data Entry Sheet'!G59="", "", 'Basic Data Entry Sheet'!G59)</f>
        <v>20</v>
      </c>
      <c r="J36" s="13">
        <f>IF(I36="", "", I36/'Basic Data Entry Sheet'!$I$4*100)</f>
        <v>25</v>
      </c>
      <c r="K36" s="13" t="str">
        <f>IF(J36="", "", IF(J36&lt;='Basic Data Entry Sheet'!$G$25, 'Basic Data Entry Sheet'!$E$25, IF(J36&lt;='Basic Data Entry Sheet'!$G$24, 'Basic Data Entry Sheet'!$E$24, IF(J36&lt;='Basic Data Entry Sheet'!$G$23, 'Basic Data Entry Sheet'!$E$23, IF(J36&lt;='Basic Data Entry Sheet'!$G$22, 'Basic Data Entry Sheet'!$E$22, IF(J36&lt;='Basic Data Entry Sheet'!$G$21, 'Basic Data Entry Sheet'!$E$21, IF(J36&lt;='Basic Data Entry Sheet'!$G$20, 'Basic Data Entry Sheet'!$E$20, IF(J36&lt;='Basic Data Entry Sheet'!$G$19, 'Basic Data Entry Sheet'!$E$19, 'Basic Data Entry Sheet'!$E$18))))))))</f>
        <v>E</v>
      </c>
      <c r="L36" s="13">
        <f>IF('Basic Data Entry Sheet'!H59="", "", 'Basic Data Entry Sheet'!H59)</f>
        <v>20</v>
      </c>
      <c r="M36" s="13">
        <f>IF(L36="", "", L36/'Basic Data Entry Sheet'!$I$5*100)</f>
        <v>25</v>
      </c>
      <c r="N36" s="13" t="str">
        <f>IF(M36="", "", IF(M36&lt;='Basic Data Entry Sheet'!$G$25, 'Basic Data Entry Sheet'!$E$25, IF(M36&lt;='Basic Data Entry Sheet'!$G$24, 'Basic Data Entry Sheet'!$E$24, IF(M36&lt;='Basic Data Entry Sheet'!$G$23, 'Basic Data Entry Sheet'!$E$23, IF(M36&lt;='Basic Data Entry Sheet'!$G$22, 'Basic Data Entry Sheet'!$E$22, IF(M36&lt;='Basic Data Entry Sheet'!$G$21, 'Basic Data Entry Sheet'!$E$21, IF(M36&lt;='Basic Data Entry Sheet'!$G$20, 'Basic Data Entry Sheet'!$E$20, IF(M36&lt;='Basic Data Entry Sheet'!$G$19, 'Basic Data Entry Sheet'!$E$19, 'Basic Data Entry Sheet'!$E$18))))))))</f>
        <v>E</v>
      </c>
      <c r="O36" s="13">
        <f>IF('Basic Data Entry Sheet'!I59="", "", 'Basic Data Entry Sheet'!I59)</f>
        <v>0</v>
      </c>
      <c r="P36" s="13">
        <f>IF(O36="", "", O36/'Basic Data Entry Sheet'!$I$6*100)</f>
        <v>0</v>
      </c>
      <c r="Q36" s="13" t="str">
        <f>IF(P36="", "", IF(P36&lt;='Basic Data Entry Sheet'!$G$25, 'Basic Data Entry Sheet'!$E$25, IF(P36&lt;='Basic Data Entry Sheet'!$G$24, 'Basic Data Entry Sheet'!$E$24, IF(P36&lt;='Basic Data Entry Sheet'!$G$23, 'Basic Data Entry Sheet'!$E$23, IF(P36&lt;='Basic Data Entry Sheet'!$G$22, 'Basic Data Entry Sheet'!$E$22, IF(P36&lt;='Basic Data Entry Sheet'!$G$21, 'Basic Data Entry Sheet'!$E$21, IF(P36&lt;='Basic Data Entry Sheet'!$G$20, 'Basic Data Entry Sheet'!$E$20, IF(P36&lt;='Basic Data Entry Sheet'!$G$19, 'Basic Data Entry Sheet'!$E$19, 'Basic Data Entry Sheet'!$E$18))))))))</f>
        <v>E</v>
      </c>
      <c r="R36" s="13">
        <f>IF('Basic Data Entry Sheet'!J59="", "", 'Basic Data Entry Sheet'!J59)</f>
        <v>8</v>
      </c>
      <c r="S36" s="13">
        <f>IF(R36="", "", R36/'Basic Data Entry Sheet'!$I$7*100)</f>
        <v>10</v>
      </c>
      <c r="T36" s="13" t="str">
        <f>IF(S36="", "", IF(S36&lt;='Basic Data Entry Sheet'!$G$25, 'Basic Data Entry Sheet'!$E$25, IF(S36&lt;='Basic Data Entry Sheet'!$G$24, 'Basic Data Entry Sheet'!$E$24, IF(S36&lt;='Basic Data Entry Sheet'!$G$23, 'Basic Data Entry Sheet'!$E$23, IF(S36&lt;='Basic Data Entry Sheet'!$G$22, 'Basic Data Entry Sheet'!$E$22, IF(S36&lt;='Basic Data Entry Sheet'!$G$21, 'Basic Data Entry Sheet'!$E$21, IF(S36&lt;='Basic Data Entry Sheet'!$G$20, 'Basic Data Entry Sheet'!$E$20, IF(S36&lt;='Basic Data Entry Sheet'!$G$19, 'Basic Data Entry Sheet'!$E$19, 'Basic Data Entry Sheet'!$E$18))))))))</f>
        <v>E</v>
      </c>
      <c r="U36" s="13">
        <f>IF('Basic Data Entry Sheet'!K59="", "", 'Basic Data Entry Sheet'!K59)</f>
        <v>19</v>
      </c>
      <c r="V36" s="13">
        <f>IF(U36="", "", U36/'Basic Data Entry Sheet'!$I$8*100)</f>
        <v>23.75</v>
      </c>
      <c r="W36" s="13" t="str">
        <f>IF(V36="", "", IF(V36&lt;='Basic Data Entry Sheet'!$G$25, 'Basic Data Entry Sheet'!$E$25, IF(V36&lt;='Basic Data Entry Sheet'!$G$24, 'Basic Data Entry Sheet'!$E$24, IF(V36&lt;='Basic Data Entry Sheet'!$G$23, 'Basic Data Entry Sheet'!$E$23, IF(V36&lt;='Basic Data Entry Sheet'!$G$22, 'Basic Data Entry Sheet'!$E$22, IF(V36&lt;='Basic Data Entry Sheet'!$G$21, 'Basic Data Entry Sheet'!$E$21, IF(V36&lt;='Basic Data Entry Sheet'!$G$20, 'Basic Data Entry Sheet'!$E$20, IF(V36&lt;='Basic Data Entry Sheet'!$G$19, 'Basic Data Entry Sheet'!$E$19, 'Basic Data Entry Sheet'!$E$18))))))))</f>
        <v>E</v>
      </c>
      <c r="X36" s="13">
        <f>IF('Basic Data Entry Sheet'!L59="", "", 'Basic Data Entry Sheet'!L59)</f>
        <v>0</v>
      </c>
      <c r="Y36" s="13">
        <f>IF(X36="", "", X36/'Basic Data Entry Sheet'!$I$9*100)</f>
        <v>0</v>
      </c>
      <c r="Z36" s="13" t="str">
        <f>IF(Y36="", "", IF(Y36&lt;='Basic Data Entry Sheet'!$G$25, 'Basic Data Entry Sheet'!$E$25, IF(Y36&lt;='Basic Data Entry Sheet'!$G$24, 'Basic Data Entry Sheet'!$E$24, IF(Y36&lt;='Basic Data Entry Sheet'!$G$23, 'Basic Data Entry Sheet'!$E$23, IF(Y36&lt;='Basic Data Entry Sheet'!$G$22, 'Basic Data Entry Sheet'!$E$22, IF(Y36&lt;='Basic Data Entry Sheet'!$G$21, 'Basic Data Entry Sheet'!$E$21, IF(Y36&lt;='Basic Data Entry Sheet'!$G$20, 'Basic Data Entry Sheet'!$E$20, IF(Y36&lt;='Basic Data Entry Sheet'!$G$19, 'Basic Data Entry Sheet'!$E$19, 'Basic Data Entry Sheet'!$E$18))))))))</f>
        <v>E</v>
      </c>
      <c r="AA36" s="13">
        <f>IF('Basic Data Entry Sheet'!M59="", "", 'Basic Data Entry Sheet'!M59)</f>
        <v>0</v>
      </c>
      <c r="AB36" s="13">
        <f>IF(AA36="", "", AA36/'Basic Data Entry Sheet'!$I$10*100)</f>
        <v>0</v>
      </c>
      <c r="AC36" s="13" t="str">
        <f>IF(AB36="", "", IF(AB36&lt;='Basic Data Entry Sheet'!$G$25, 'Basic Data Entry Sheet'!$E$25, IF(AB36&lt;='Basic Data Entry Sheet'!$G$24, 'Basic Data Entry Sheet'!$E$24, IF(AB36&lt;='Basic Data Entry Sheet'!$G$23, 'Basic Data Entry Sheet'!$E$23, IF(AB36&lt;='Basic Data Entry Sheet'!$G$22, 'Basic Data Entry Sheet'!$E$22, IF(AB36&lt;='Basic Data Entry Sheet'!$G$21, 'Basic Data Entry Sheet'!$E$21, IF(AB36&lt;='Basic Data Entry Sheet'!$G$20, 'Basic Data Entry Sheet'!$E$20, IF(AB36&lt;='Basic Data Entry Sheet'!$G$19, 'Basic Data Entry Sheet'!$E$19, 'Basic Data Entry Sheet'!$E$18))))))))</f>
        <v>E</v>
      </c>
      <c r="AD36" s="13">
        <f>IF('Basic Data Entry Sheet'!N59="", "", 'Basic Data Entry Sheet'!N59)</f>
        <v>0</v>
      </c>
      <c r="AE36" s="13">
        <f>IF(AD36="", "", AD36/'Basic Data Entry Sheet'!$I$11*100)</f>
        <v>0</v>
      </c>
      <c r="AF36" s="13" t="str">
        <f>IF(AE36="", "", IF(AE36&lt;='Basic Data Entry Sheet'!$G$25, 'Basic Data Entry Sheet'!$E$25, IF(AE36&lt;='Basic Data Entry Sheet'!$G$24, 'Basic Data Entry Sheet'!$E$24, IF(AE36&lt;='Basic Data Entry Sheet'!$G$23, 'Basic Data Entry Sheet'!$E$23, IF(AE36&lt;='Basic Data Entry Sheet'!$G$22, 'Basic Data Entry Sheet'!$E$22, IF(AE36&lt;='Basic Data Entry Sheet'!$G$21, 'Basic Data Entry Sheet'!$E$21, IF(AE36&lt;='Basic Data Entry Sheet'!$G$20, 'Basic Data Entry Sheet'!$E$20, IF(AE36&lt;='Basic Data Entry Sheet'!$G$19, 'Basic Data Entry Sheet'!$E$19, 'Basic Data Entry Sheet'!$E$18))))))))</f>
        <v>E</v>
      </c>
      <c r="AG36" s="13">
        <f>IF('Basic Data Entry Sheet'!O59="", "", 'Basic Data Entry Sheet'!O59)</f>
        <v>22</v>
      </c>
      <c r="AH36" s="13">
        <f>IF(AG36="", "", AG36/'Basic Data Entry Sheet'!$I$12*100)</f>
        <v>44</v>
      </c>
      <c r="AI36" s="13" t="str">
        <f>IF(AH36="", "", IF(AH36&lt;='Basic Data Entry Sheet'!$G$25, 'Basic Data Entry Sheet'!$E$25, IF(AH36&lt;='Basic Data Entry Sheet'!$G$24, 'Basic Data Entry Sheet'!$E$24, IF(AH36&lt;='Basic Data Entry Sheet'!$G$23, 'Basic Data Entry Sheet'!$E$23, IF(AH36&lt;='Basic Data Entry Sheet'!$G$22, 'Basic Data Entry Sheet'!$E$22, IF(AH36&lt;='Basic Data Entry Sheet'!$G$21, 'Basic Data Entry Sheet'!$E$21, IF(AH36&lt;='Basic Data Entry Sheet'!$G$20, 'Basic Data Entry Sheet'!$E$20, IF(AH36&lt;='Basic Data Entry Sheet'!$G$19, 'Basic Data Entry Sheet'!$E$19, 'Basic Data Entry Sheet'!$E$18))))))))</f>
        <v>C</v>
      </c>
      <c r="AJ36" s="6">
        <f t="shared" si="1"/>
        <v>94</v>
      </c>
      <c r="AK36" s="6">
        <f t="shared" si="2"/>
        <v>14.135338345864662</v>
      </c>
      <c r="AL36" s="6" t="str">
        <f>IF(AK36="", "", IF(AK36&lt;='Basic Data Entry Sheet'!$G$25, 'Basic Data Entry Sheet'!$E$25, IF(AK36&lt;='Basic Data Entry Sheet'!$G$24, 'Basic Data Entry Sheet'!$E$24, IF(AK36&lt;='Basic Data Entry Sheet'!$G$23, 'Basic Data Entry Sheet'!$E$23, IF(AK36&lt;='Basic Data Entry Sheet'!$G$22, 'Basic Data Entry Sheet'!$E$22, IF(AK36&lt;='Basic Data Entry Sheet'!$G$21, 'Basic Data Entry Sheet'!$E$21, IF(AK36&lt;='Basic Data Entry Sheet'!$G$20, 'Basic Data Entry Sheet'!$E$20, IF(AK36&lt;='Basic Data Entry Sheet'!$G$19, 'Basic Data Entry Sheet'!$E$19, 'Basic Data Entry Sheet'!$E$18))))))))</f>
        <v>E</v>
      </c>
      <c r="AM36" s="6">
        <f t="shared" si="3"/>
        <v>18</v>
      </c>
      <c r="AN36" s="6">
        <f>IF('Basic Data Entry Sheet'!P59="", "", 'Basic Data Entry Sheet'!P59)</f>
        <v>186</v>
      </c>
      <c r="AO36" s="3" t="str">
        <f>IF('Basic Data Entry Sheet'!Q59="", "", 'Basic Data Entry Sheet'!Q59)</f>
        <v/>
      </c>
    </row>
    <row r="37" spans="1:41">
      <c r="A37" s="5">
        <f>'Basic Data Entry Sheet'!C60</f>
        <v>1028</v>
      </c>
      <c r="B37" s="5">
        <f>'Basic Data Entry Sheet'!D60</f>
        <v>0</v>
      </c>
      <c r="C37" s="6" t="str">
        <f>IF('Basic Data Entry Sheet'!E60="", "", 'Basic Data Entry Sheet'!E60)</f>
        <v/>
      </c>
      <c r="D37" s="6" t="str">
        <f>IF(C37="", "", C37/'Basic Data Entry Sheet'!$I$2*100)</f>
        <v/>
      </c>
      <c r="E37" s="6" t="str">
        <f>IF(D37="", "", IF(D37&lt;='Basic Data Entry Sheet'!$G$25, 'Basic Data Entry Sheet'!$E$25, IF(D37&lt;='Basic Data Entry Sheet'!$G$24, 'Basic Data Entry Sheet'!$E$24, IF(D37&lt;='Basic Data Entry Sheet'!$G$23, 'Basic Data Entry Sheet'!$E$23, IF(D37&lt;='Basic Data Entry Sheet'!$G$22, 'Basic Data Entry Sheet'!$E$22, IF(D37&lt;='Basic Data Entry Sheet'!$G$21, 'Basic Data Entry Sheet'!$E$21, IF(D37&lt;='Basic Data Entry Sheet'!$G$20, 'Basic Data Entry Sheet'!$E$20, IF(D37&lt;='Basic Data Entry Sheet'!$G$19, 'Basic Data Entry Sheet'!$E$19, 'Basic Data Entry Sheet'!$E$18))))))))</f>
        <v/>
      </c>
      <c r="F37" s="6" t="str">
        <f>IF('Basic Data Entry Sheet'!F60="", "", 'Basic Data Entry Sheet'!F60)</f>
        <v/>
      </c>
      <c r="G37" s="6" t="str">
        <f>IF(F37="", "", F37/'Basic Data Entry Sheet'!$I$3*100)</f>
        <v/>
      </c>
      <c r="H37" s="6" t="str">
        <f>IF(G37="", "", IF(G37&lt;='Basic Data Entry Sheet'!$G$25, 'Basic Data Entry Sheet'!$E$25, IF(G37&lt;='Basic Data Entry Sheet'!$G$24, 'Basic Data Entry Sheet'!$E$24, IF(G37&lt;='Basic Data Entry Sheet'!$G$23, 'Basic Data Entry Sheet'!$E$23, IF(G37&lt;='Basic Data Entry Sheet'!$G$22, 'Basic Data Entry Sheet'!$E$22, IF(G37&lt;='Basic Data Entry Sheet'!$G$21, 'Basic Data Entry Sheet'!$E$21, IF(G37&lt;='Basic Data Entry Sheet'!$G$20, 'Basic Data Entry Sheet'!$E$20, IF(G37&lt;='Basic Data Entry Sheet'!$G$19, 'Basic Data Entry Sheet'!$E$19, 'Basic Data Entry Sheet'!$E$18))))))))</f>
        <v/>
      </c>
      <c r="I37" s="6" t="str">
        <f>IF('Basic Data Entry Sheet'!G60="", "", 'Basic Data Entry Sheet'!G60)</f>
        <v/>
      </c>
      <c r="J37" s="6" t="str">
        <f>IF(I37="", "", I37/'Basic Data Entry Sheet'!$I$4*100)</f>
        <v/>
      </c>
      <c r="K37" s="6" t="str">
        <f>IF(J37="", "", IF(J37&lt;='Basic Data Entry Sheet'!$G$25, 'Basic Data Entry Sheet'!$E$25, IF(J37&lt;='Basic Data Entry Sheet'!$G$24, 'Basic Data Entry Sheet'!$E$24, IF(J37&lt;='Basic Data Entry Sheet'!$G$23, 'Basic Data Entry Sheet'!$E$23, IF(J37&lt;='Basic Data Entry Sheet'!$G$22, 'Basic Data Entry Sheet'!$E$22, IF(J37&lt;='Basic Data Entry Sheet'!$G$21, 'Basic Data Entry Sheet'!$E$21, IF(J37&lt;='Basic Data Entry Sheet'!$G$20, 'Basic Data Entry Sheet'!$E$20, IF(J37&lt;='Basic Data Entry Sheet'!$G$19, 'Basic Data Entry Sheet'!$E$19, 'Basic Data Entry Sheet'!$E$18))))))))</f>
        <v/>
      </c>
      <c r="L37" s="6" t="str">
        <f>IF('Basic Data Entry Sheet'!H60="", "", 'Basic Data Entry Sheet'!H60)</f>
        <v/>
      </c>
      <c r="M37" s="6" t="str">
        <f>IF(L37="", "", L37/'Basic Data Entry Sheet'!$I$5*100)</f>
        <v/>
      </c>
      <c r="N37" s="6" t="str">
        <f>IF(M37="", "", IF(M37&lt;='Basic Data Entry Sheet'!$G$25, 'Basic Data Entry Sheet'!$E$25, IF(M37&lt;='Basic Data Entry Sheet'!$G$24, 'Basic Data Entry Sheet'!$E$24, IF(M37&lt;='Basic Data Entry Sheet'!$G$23, 'Basic Data Entry Sheet'!$E$23, IF(M37&lt;='Basic Data Entry Sheet'!$G$22, 'Basic Data Entry Sheet'!$E$22, IF(M37&lt;='Basic Data Entry Sheet'!$G$21, 'Basic Data Entry Sheet'!$E$21, IF(M37&lt;='Basic Data Entry Sheet'!$G$20, 'Basic Data Entry Sheet'!$E$20, IF(M37&lt;='Basic Data Entry Sheet'!$G$19, 'Basic Data Entry Sheet'!$E$19, 'Basic Data Entry Sheet'!$E$18))))))))</f>
        <v/>
      </c>
      <c r="O37" s="6" t="str">
        <f>IF('Basic Data Entry Sheet'!I60="", "", 'Basic Data Entry Sheet'!I60)</f>
        <v/>
      </c>
      <c r="P37" s="6" t="str">
        <f>IF(O37="", "", O37/'Basic Data Entry Sheet'!$I$6*100)</f>
        <v/>
      </c>
      <c r="Q37" s="6" t="str">
        <f>IF(P37="", "", IF(P37&lt;='Basic Data Entry Sheet'!$G$25, 'Basic Data Entry Sheet'!$E$25, IF(P37&lt;='Basic Data Entry Sheet'!$G$24, 'Basic Data Entry Sheet'!$E$24, IF(P37&lt;='Basic Data Entry Sheet'!$G$23, 'Basic Data Entry Sheet'!$E$23, IF(P37&lt;='Basic Data Entry Sheet'!$G$22, 'Basic Data Entry Sheet'!$E$22, IF(P37&lt;='Basic Data Entry Sheet'!$G$21, 'Basic Data Entry Sheet'!$E$21, IF(P37&lt;='Basic Data Entry Sheet'!$G$20, 'Basic Data Entry Sheet'!$E$20, IF(P37&lt;='Basic Data Entry Sheet'!$G$19, 'Basic Data Entry Sheet'!$E$19, 'Basic Data Entry Sheet'!$E$18))))))))</f>
        <v/>
      </c>
      <c r="R37" s="6" t="str">
        <f>IF('Basic Data Entry Sheet'!J60="", "", 'Basic Data Entry Sheet'!J60)</f>
        <v/>
      </c>
      <c r="S37" s="6" t="str">
        <f>IF(R37="", "", R37/'Basic Data Entry Sheet'!$I$7*100)</f>
        <v/>
      </c>
      <c r="T37" s="6" t="str">
        <f>IF(S37="", "", IF(S37&lt;='Basic Data Entry Sheet'!$G$25, 'Basic Data Entry Sheet'!$E$25, IF(S37&lt;='Basic Data Entry Sheet'!$G$24, 'Basic Data Entry Sheet'!$E$24, IF(S37&lt;='Basic Data Entry Sheet'!$G$23, 'Basic Data Entry Sheet'!$E$23, IF(S37&lt;='Basic Data Entry Sheet'!$G$22, 'Basic Data Entry Sheet'!$E$22, IF(S37&lt;='Basic Data Entry Sheet'!$G$21, 'Basic Data Entry Sheet'!$E$21, IF(S37&lt;='Basic Data Entry Sheet'!$G$20, 'Basic Data Entry Sheet'!$E$20, IF(S37&lt;='Basic Data Entry Sheet'!$G$19, 'Basic Data Entry Sheet'!$E$19, 'Basic Data Entry Sheet'!$E$18))))))))</f>
        <v/>
      </c>
      <c r="U37" s="6" t="str">
        <f>IF('Basic Data Entry Sheet'!K60="", "", 'Basic Data Entry Sheet'!K60)</f>
        <v/>
      </c>
      <c r="V37" s="6" t="str">
        <f>IF(U37="", "", U37/'Basic Data Entry Sheet'!$I$8*100)</f>
        <v/>
      </c>
      <c r="W37" s="6" t="str">
        <f>IF(V37="", "", IF(V37&lt;='Basic Data Entry Sheet'!$G$25, 'Basic Data Entry Sheet'!$E$25, IF(V37&lt;='Basic Data Entry Sheet'!$G$24, 'Basic Data Entry Sheet'!$E$24, IF(V37&lt;='Basic Data Entry Sheet'!$G$23, 'Basic Data Entry Sheet'!$E$23, IF(V37&lt;='Basic Data Entry Sheet'!$G$22, 'Basic Data Entry Sheet'!$E$22, IF(V37&lt;='Basic Data Entry Sheet'!$G$21, 'Basic Data Entry Sheet'!$E$21, IF(V37&lt;='Basic Data Entry Sheet'!$G$20, 'Basic Data Entry Sheet'!$E$20, IF(V37&lt;='Basic Data Entry Sheet'!$G$19, 'Basic Data Entry Sheet'!$E$19, 'Basic Data Entry Sheet'!$E$18))))))))</f>
        <v/>
      </c>
      <c r="X37" s="6" t="str">
        <f>IF('Basic Data Entry Sheet'!L60="", "", 'Basic Data Entry Sheet'!L60)</f>
        <v/>
      </c>
      <c r="Y37" s="6" t="str">
        <f>IF(X37="", "", X37/'Basic Data Entry Sheet'!$I$9*100)</f>
        <v/>
      </c>
      <c r="Z37" s="6" t="str">
        <f>IF(Y37="", "", IF(Y37&lt;='Basic Data Entry Sheet'!$G$25, 'Basic Data Entry Sheet'!$E$25, IF(Y37&lt;='Basic Data Entry Sheet'!$G$24, 'Basic Data Entry Sheet'!$E$24, IF(Y37&lt;='Basic Data Entry Sheet'!$G$23, 'Basic Data Entry Sheet'!$E$23, IF(Y37&lt;='Basic Data Entry Sheet'!$G$22, 'Basic Data Entry Sheet'!$E$22, IF(Y37&lt;='Basic Data Entry Sheet'!$G$21, 'Basic Data Entry Sheet'!$E$21, IF(Y37&lt;='Basic Data Entry Sheet'!$G$20, 'Basic Data Entry Sheet'!$E$20, IF(Y37&lt;='Basic Data Entry Sheet'!$G$19, 'Basic Data Entry Sheet'!$E$19, 'Basic Data Entry Sheet'!$E$18))))))))</f>
        <v/>
      </c>
      <c r="AA37" s="6" t="str">
        <f>IF('Basic Data Entry Sheet'!M60="", "", 'Basic Data Entry Sheet'!M60)</f>
        <v/>
      </c>
      <c r="AB37" s="6" t="str">
        <f>IF(AA37="", "", AA37/'Basic Data Entry Sheet'!$I$10*100)</f>
        <v/>
      </c>
      <c r="AC37" s="6" t="str">
        <f>IF(AB37="", "", IF(AB37&lt;='Basic Data Entry Sheet'!$G$25, 'Basic Data Entry Sheet'!$E$25, IF(AB37&lt;='Basic Data Entry Sheet'!$G$24, 'Basic Data Entry Sheet'!$E$24, IF(AB37&lt;='Basic Data Entry Sheet'!$G$23, 'Basic Data Entry Sheet'!$E$23, IF(AB37&lt;='Basic Data Entry Sheet'!$G$22, 'Basic Data Entry Sheet'!$E$22, IF(AB37&lt;='Basic Data Entry Sheet'!$G$21, 'Basic Data Entry Sheet'!$E$21, IF(AB37&lt;='Basic Data Entry Sheet'!$G$20, 'Basic Data Entry Sheet'!$E$20, IF(AB37&lt;='Basic Data Entry Sheet'!$G$19, 'Basic Data Entry Sheet'!$E$19, 'Basic Data Entry Sheet'!$E$18))))))))</f>
        <v/>
      </c>
      <c r="AD37" s="6" t="str">
        <f>IF('Basic Data Entry Sheet'!N60="", "", 'Basic Data Entry Sheet'!N60)</f>
        <v/>
      </c>
      <c r="AE37" s="6" t="str">
        <f>IF(AD37="", "", AD37/'Basic Data Entry Sheet'!$I$11*100)</f>
        <v/>
      </c>
      <c r="AF37" s="6" t="str">
        <f>IF(AE37="", "", IF(AE37&lt;='Basic Data Entry Sheet'!$G$25, 'Basic Data Entry Sheet'!$E$25, IF(AE37&lt;='Basic Data Entry Sheet'!$G$24, 'Basic Data Entry Sheet'!$E$24, IF(AE37&lt;='Basic Data Entry Sheet'!$G$23, 'Basic Data Entry Sheet'!$E$23, IF(AE37&lt;='Basic Data Entry Sheet'!$G$22, 'Basic Data Entry Sheet'!$E$22, IF(AE37&lt;='Basic Data Entry Sheet'!$G$21, 'Basic Data Entry Sheet'!$E$21, IF(AE37&lt;='Basic Data Entry Sheet'!$G$20, 'Basic Data Entry Sheet'!$E$20, IF(AE37&lt;='Basic Data Entry Sheet'!$G$19, 'Basic Data Entry Sheet'!$E$19, 'Basic Data Entry Sheet'!$E$18))))))))</f>
        <v/>
      </c>
      <c r="AG37" s="6" t="str">
        <f>IF('Basic Data Entry Sheet'!O60="", "", 'Basic Data Entry Sheet'!O60)</f>
        <v/>
      </c>
      <c r="AH37" s="6" t="str">
        <f>IF(AG37="", "", AG37/'Basic Data Entry Sheet'!$I$12*100)</f>
        <v/>
      </c>
      <c r="AI37" s="6" t="str">
        <f>IF(AH37="", "", IF(AH37&lt;='Basic Data Entry Sheet'!$G$25, 'Basic Data Entry Sheet'!$E$25, IF(AH37&lt;='Basic Data Entry Sheet'!$G$24, 'Basic Data Entry Sheet'!$E$24, IF(AH37&lt;='Basic Data Entry Sheet'!$G$23, 'Basic Data Entry Sheet'!$E$23, IF(AH37&lt;='Basic Data Entry Sheet'!$G$22, 'Basic Data Entry Sheet'!$E$22, IF(AH37&lt;='Basic Data Entry Sheet'!$G$21, 'Basic Data Entry Sheet'!$E$21, IF(AH37&lt;='Basic Data Entry Sheet'!$G$20, 'Basic Data Entry Sheet'!$E$20, IF(AH37&lt;='Basic Data Entry Sheet'!$G$19, 'Basic Data Entry Sheet'!$E$19, 'Basic Data Entry Sheet'!$E$18))))))))</f>
        <v/>
      </c>
      <c r="AJ37" s="6"/>
      <c r="AK37" s="6"/>
      <c r="AL37" s="6"/>
      <c r="AM37" s="6"/>
      <c r="AN37" s="6" t="str">
        <f>IF('Basic Data Entry Sheet'!P60="", "", 'Basic Data Entry Sheet'!P60)</f>
        <v/>
      </c>
      <c r="AO37" s="3" t="str">
        <f>IF('Basic Data Entry Sheet'!Q60="", "", 'Basic Data Entry Sheet'!Q60)</f>
        <v/>
      </c>
    </row>
    <row r="38" spans="1:41">
      <c r="A38" s="5">
        <f>'Basic Data Entry Sheet'!C61</f>
        <v>1029</v>
      </c>
      <c r="B38" s="5">
        <f>'Basic Data Entry Sheet'!D61</f>
        <v>0</v>
      </c>
      <c r="C38" s="6" t="str">
        <f>IF('Basic Data Entry Sheet'!E61="", "", 'Basic Data Entry Sheet'!E61)</f>
        <v/>
      </c>
      <c r="D38" s="6" t="str">
        <f>IF(C38="", "", C38/'Basic Data Entry Sheet'!$I$2*100)</f>
        <v/>
      </c>
      <c r="E38" s="6" t="str">
        <f>IF(D38="", "", IF(D38&lt;='Basic Data Entry Sheet'!$G$25, 'Basic Data Entry Sheet'!$E$25, IF(D38&lt;='Basic Data Entry Sheet'!$G$24, 'Basic Data Entry Sheet'!$E$24, IF(D38&lt;='Basic Data Entry Sheet'!$G$23, 'Basic Data Entry Sheet'!$E$23, IF(D38&lt;='Basic Data Entry Sheet'!$G$22, 'Basic Data Entry Sheet'!$E$22, IF(D38&lt;='Basic Data Entry Sheet'!$G$21, 'Basic Data Entry Sheet'!$E$21, IF(D38&lt;='Basic Data Entry Sheet'!$G$20, 'Basic Data Entry Sheet'!$E$20, IF(D38&lt;='Basic Data Entry Sheet'!$G$19, 'Basic Data Entry Sheet'!$E$19, 'Basic Data Entry Sheet'!$E$18))))))))</f>
        <v/>
      </c>
      <c r="F38" s="6" t="str">
        <f>IF('Basic Data Entry Sheet'!F61="", "", 'Basic Data Entry Sheet'!F61)</f>
        <v/>
      </c>
      <c r="G38" s="6" t="str">
        <f>IF(F38="", "", F38/'Basic Data Entry Sheet'!$I$3*100)</f>
        <v/>
      </c>
      <c r="H38" s="6" t="str">
        <f>IF(G38="", "", IF(G38&lt;='Basic Data Entry Sheet'!$G$25, 'Basic Data Entry Sheet'!$E$25, IF(G38&lt;='Basic Data Entry Sheet'!$G$24, 'Basic Data Entry Sheet'!$E$24, IF(G38&lt;='Basic Data Entry Sheet'!$G$23, 'Basic Data Entry Sheet'!$E$23, IF(G38&lt;='Basic Data Entry Sheet'!$G$22, 'Basic Data Entry Sheet'!$E$22, IF(G38&lt;='Basic Data Entry Sheet'!$G$21, 'Basic Data Entry Sheet'!$E$21, IF(G38&lt;='Basic Data Entry Sheet'!$G$20, 'Basic Data Entry Sheet'!$E$20, IF(G38&lt;='Basic Data Entry Sheet'!$G$19, 'Basic Data Entry Sheet'!$E$19, 'Basic Data Entry Sheet'!$E$18))))))))</f>
        <v/>
      </c>
      <c r="I38" s="6" t="str">
        <f>IF('Basic Data Entry Sheet'!G61="", "", 'Basic Data Entry Sheet'!G61)</f>
        <v/>
      </c>
      <c r="J38" s="6" t="str">
        <f>IF(I38="", "", I38/'Basic Data Entry Sheet'!$I$4*100)</f>
        <v/>
      </c>
      <c r="K38" s="6" t="str">
        <f>IF(J38="", "", IF(J38&lt;='Basic Data Entry Sheet'!$G$25, 'Basic Data Entry Sheet'!$E$25, IF(J38&lt;='Basic Data Entry Sheet'!$G$24, 'Basic Data Entry Sheet'!$E$24, IF(J38&lt;='Basic Data Entry Sheet'!$G$23, 'Basic Data Entry Sheet'!$E$23, IF(J38&lt;='Basic Data Entry Sheet'!$G$22, 'Basic Data Entry Sheet'!$E$22, IF(J38&lt;='Basic Data Entry Sheet'!$G$21, 'Basic Data Entry Sheet'!$E$21, IF(J38&lt;='Basic Data Entry Sheet'!$G$20, 'Basic Data Entry Sheet'!$E$20, IF(J38&lt;='Basic Data Entry Sheet'!$G$19, 'Basic Data Entry Sheet'!$E$19, 'Basic Data Entry Sheet'!$E$18))))))))</f>
        <v/>
      </c>
      <c r="L38" s="6" t="str">
        <f>IF('Basic Data Entry Sheet'!H61="", "", 'Basic Data Entry Sheet'!H61)</f>
        <v/>
      </c>
      <c r="M38" s="6" t="str">
        <f>IF(L38="", "", L38/'Basic Data Entry Sheet'!$I$5*100)</f>
        <v/>
      </c>
      <c r="N38" s="6" t="str">
        <f>IF(M38="", "", IF(M38&lt;='Basic Data Entry Sheet'!$G$25, 'Basic Data Entry Sheet'!$E$25, IF(M38&lt;='Basic Data Entry Sheet'!$G$24, 'Basic Data Entry Sheet'!$E$24, IF(M38&lt;='Basic Data Entry Sheet'!$G$23, 'Basic Data Entry Sheet'!$E$23, IF(M38&lt;='Basic Data Entry Sheet'!$G$22, 'Basic Data Entry Sheet'!$E$22, IF(M38&lt;='Basic Data Entry Sheet'!$G$21, 'Basic Data Entry Sheet'!$E$21, IF(M38&lt;='Basic Data Entry Sheet'!$G$20, 'Basic Data Entry Sheet'!$E$20, IF(M38&lt;='Basic Data Entry Sheet'!$G$19, 'Basic Data Entry Sheet'!$E$19, 'Basic Data Entry Sheet'!$E$18))))))))</f>
        <v/>
      </c>
      <c r="O38" s="6" t="str">
        <f>IF('Basic Data Entry Sheet'!I61="", "", 'Basic Data Entry Sheet'!I61)</f>
        <v/>
      </c>
      <c r="P38" s="6" t="str">
        <f>IF(O38="", "", O38/'Basic Data Entry Sheet'!$I$6*100)</f>
        <v/>
      </c>
      <c r="Q38" s="6" t="str">
        <f>IF(P38="", "", IF(P38&lt;='Basic Data Entry Sheet'!$G$25, 'Basic Data Entry Sheet'!$E$25, IF(P38&lt;='Basic Data Entry Sheet'!$G$24, 'Basic Data Entry Sheet'!$E$24, IF(P38&lt;='Basic Data Entry Sheet'!$G$23, 'Basic Data Entry Sheet'!$E$23, IF(P38&lt;='Basic Data Entry Sheet'!$G$22, 'Basic Data Entry Sheet'!$E$22, IF(P38&lt;='Basic Data Entry Sheet'!$G$21, 'Basic Data Entry Sheet'!$E$21, IF(P38&lt;='Basic Data Entry Sheet'!$G$20, 'Basic Data Entry Sheet'!$E$20, IF(P38&lt;='Basic Data Entry Sheet'!$G$19, 'Basic Data Entry Sheet'!$E$19, 'Basic Data Entry Sheet'!$E$18))))))))</f>
        <v/>
      </c>
      <c r="R38" s="6" t="str">
        <f>IF('Basic Data Entry Sheet'!J61="", "", 'Basic Data Entry Sheet'!J61)</f>
        <v/>
      </c>
      <c r="S38" s="6" t="str">
        <f>IF(R38="", "", R38/'Basic Data Entry Sheet'!$I$7*100)</f>
        <v/>
      </c>
      <c r="T38" s="6" t="str">
        <f>IF(S38="", "", IF(S38&lt;='Basic Data Entry Sheet'!$G$25, 'Basic Data Entry Sheet'!$E$25, IF(S38&lt;='Basic Data Entry Sheet'!$G$24, 'Basic Data Entry Sheet'!$E$24, IF(S38&lt;='Basic Data Entry Sheet'!$G$23, 'Basic Data Entry Sheet'!$E$23, IF(S38&lt;='Basic Data Entry Sheet'!$G$22, 'Basic Data Entry Sheet'!$E$22, IF(S38&lt;='Basic Data Entry Sheet'!$G$21, 'Basic Data Entry Sheet'!$E$21, IF(S38&lt;='Basic Data Entry Sheet'!$G$20, 'Basic Data Entry Sheet'!$E$20, IF(S38&lt;='Basic Data Entry Sheet'!$G$19, 'Basic Data Entry Sheet'!$E$19, 'Basic Data Entry Sheet'!$E$18))))))))</f>
        <v/>
      </c>
      <c r="U38" s="6" t="str">
        <f>IF('Basic Data Entry Sheet'!K61="", "", 'Basic Data Entry Sheet'!K61)</f>
        <v/>
      </c>
      <c r="V38" s="6" t="str">
        <f>IF(U38="", "", U38/'Basic Data Entry Sheet'!$I$8*100)</f>
        <v/>
      </c>
      <c r="W38" s="6" t="str">
        <f>IF(V38="", "", IF(V38&lt;='Basic Data Entry Sheet'!$G$25, 'Basic Data Entry Sheet'!$E$25, IF(V38&lt;='Basic Data Entry Sheet'!$G$24, 'Basic Data Entry Sheet'!$E$24, IF(V38&lt;='Basic Data Entry Sheet'!$G$23, 'Basic Data Entry Sheet'!$E$23, IF(V38&lt;='Basic Data Entry Sheet'!$G$22, 'Basic Data Entry Sheet'!$E$22, IF(V38&lt;='Basic Data Entry Sheet'!$G$21, 'Basic Data Entry Sheet'!$E$21, IF(V38&lt;='Basic Data Entry Sheet'!$G$20, 'Basic Data Entry Sheet'!$E$20, IF(V38&lt;='Basic Data Entry Sheet'!$G$19, 'Basic Data Entry Sheet'!$E$19, 'Basic Data Entry Sheet'!$E$18))))))))</f>
        <v/>
      </c>
      <c r="X38" s="6" t="str">
        <f>IF('Basic Data Entry Sheet'!L61="", "", 'Basic Data Entry Sheet'!L61)</f>
        <v/>
      </c>
      <c r="Y38" s="6" t="str">
        <f>IF(X38="", "", X38/'Basic Data Entry Sheet'!$I$9*100)</f>
        <v/>
      </c>
      <c r="Z38" s="6" t="str">
        <f>IF(Y38="", "", IF(Y38&lt;='Basic Data Entry Sheet'!$G$25, 'Basic Data Entry Sheet'!$E$25, IF(Y38&lt;='Basic Data Entry Sheet'!$G$24, 'Basic Data Entry Sheet'!$E$24, IF(Y38&lt;='Basic Data Entry Sheet'!$G$23, 'Basic Data Entry Sheet'!$E$23, IF(Y38&lt;='Basic Data Entry Sheet'!$G$22, 'Basic Data Entry Sheet'!$E$22, IF(Y38&lt;='Basic Data Entry Sheet'!$G$21, 'Basic Data Entry Sheet'!$E$21, IF(Y38&lt;='Basic Data Entry Sheet'!$G$20, 'Basic Data Entry Sheet'!$E$20, IF(Y38&lt;='Basic Data Entry Sheet'!$G$19, 'Basic Data Entry Sheet'!$E$19, 'Basic Data Entry Sheet'!$E$18))))))))</f>
        <v/>
      </c>
      <c r="AA38" s="6" t="str">
        <f>IF('Basic Data Entry Sheet'!M61="", "", 'Basic Data Entry Sheet'!M61)</f>
        <v/>
      </c>
      <c r="AB38" s="6" t="str">
        <f>IF(AA38="", "", AA38/'Basic Data Entry Sheet'!$I$10*100)</f>
        <v/>
      </c>
      <c r="AC38" s="6" t="str">
        <f>IF(AB38="", "", IF(AB38&lt;='Basic Data Entry Sheet'!$G$25, 'Basic Data Entry Sheet'!$E$25, IF(AB38&lt;='Basic Data Entry Sheet'!$G$24, 'Basic Data Entry Sheet'!$E$24, IF(AB38&lt;='Basic Data Entry Sheet'!$G$23, 'Basic Data Entry Sheet'!$E$23, IF(AB38&lt;='Basic Data Entry Sheet'!$G$22, 'Basic Data Entry Sheet'!$E$22, IF(AB38&lt;='Basic Data Entry Sheet'!$G$21, 'Basic Data Entry Sheet'!$E$21, IF(AB38&lt;='Basic Data Entry Sheet'!$G$20, 'Basic Data Entry Sheet'!$E$20, IF(AB38&lt;='Basic Data Entry Sheet'!$G$19, 'Basic Data Entry Sheet'!$E$19, 'Basic Data Entry Sheet'!$E$18))))))))</f>
        <v/>
      </c>
      <c r="AD38" s="6" t="str">
        <f>IF('Basic Data Entry Sheet'!N61="", "", 'Basic Data Entry Sheet'!N61)</f>
        <v/>
      </c>
      <c r="AE38" s="6" t="str">
        <f>IF(AD38="", "", AD38/'Basic Data Entry Sheet'!$I$11*100)</f>
        <v/>
      </c>
      <c r="AF38" s="6" t="str">
        <f>IF(AE38="", "", IF(AE38&lt;='Basic Data Entry Sheet'!$G$25, 'Basic Data Entry Sheet'!$E$25, IF(AE38&lt;='Basic Data Entry Sheet'!$G$24, 'Basic Data Entry Sheet'!$E$24, IF(AE38&lt;='Basic Data Entry Sheet'!$G$23, 'Basic Data Entry Sheet'!$E$23, IF(AE38&lt;='Basic Data Entry Sheet'!$G$22, 'Basic Data Entry Sheet'!$E$22, IF(AE38&lt;='Basic Data Entry Sheet'!$G$21, 'Basic Data Entry Sheet'!$E$21, IF(AE38&lt;='Basic Data Entry Sheet'!$G$20, 'Basic Data Entry Sheet'!$E$20, IF(AE38&lt;='Basic Data Entry Sheet'!$G$19, 'Basic Data Entry Sheet'!$E$19, 'Basic Data Entry Sheet'!$E$18))))))))</f>
        <v/>
      </c>
      <c r="AG38" s="6" t="str">
        <f>IF('Basic Data Entry Sheet'!O61="", "", 'Basic Data Entry Sheet'!O61)</f>
        <v/>
      </c>
      <c r="AH38" s="6" t="str">
        <f>IF(AG38="", "", AG38/'Basic Data Entry Sheet'!$I$12*100)</f>
        <v/>
      </c>
      <c r="AI38" s="6" t="str">
        <f>IF(AH38="", "", IF(AH38&lt;='Basic Data Entry Sheet'!$G$25, 'Basic Data Entry Sheet'!$E$25, IF(AH38&lt;='Basic Data Entry Sheet'!$G$24, 'Basic Data Entry Sheet'!$E$24, IF(AH38&lt;='Basic Data Entry Sheet'!$G$23, 'Basic Data Entry Sheet'!$E$23, IF(AH38&lt;='Basic Data Entry Sheet'!$G$22, 'Basic Data Entry Sheet'!$E$22, IF(AH38&lt;='Basic Data Entry Sheet'!$G$21, 'Basic Data Entry Sheet'!$E$21, IF(AH38&lt;='Basic Data Entry Sheet'!$G$20, 'Basic Data Entry Sheet'!$E$20, IF(AH38&lt;='Basic Data Entry Sheet'!$G$19, 'Basic Data Entry Sheet'!$E$19, 'Basic Data Entry Sheet'!$E$18))))))))</f>
        <v/>
      </c>
      <c r="AJ38" s="6"/>
      <c r="AK38" s="6"/>
      <c r="AL38" s="6"/>
      <c r="AM38" s="6"/>
      <c r="AN38" s="6" t="str">
        <f>IF('Basic Data Entry Sheet'!P61="", "", 'Basic Data Entry Sheet'!P61)</f>
        <v/>
      </c>
      <c r="AO38" s="3" t="str">
        <f>IF('Basic Data Entry Sheet'!Q61="", "", 'Basic Data Entry Sheet'!Q61)</f>
        <v/>
      </c>
    </row>
    <row r="39" spans="1:41">
      <c r="A39" s="5">
        <f>'Basic Data Entry Sheet'!C62</f>
        <v>1030</v>
      </c>
      <c r="B39" s="5">
        <f>'Basic Data Entry Sheet'!D62</f>
        <v>0</v>
      </c>
      <c r="C39" s="6" t="str">
        <f>IF('Basic Data Entry Sheet'!E62="", "", 'Basic Data Entry Sheet'!E62)</f>
        <v/>
      </c>
      <c r="D39" s="6" t="str">
        <f>IF(C39="", "", C39/'Basic Data Entry Sheet'!$I$2*100)</f>
        <v/>
      </c>
      <c r="E39" s="6" t="str">
        <f>IF(D39="", "", IF(D39&lt;='Basic Data Entry Sheet'!$G$25, 'Basic Data Entry Sheet'!$E$25, IF(D39&lt;='Basic Data Entry Sheet'!$G$24, 'Basic Data Entry Sheet'!$E$24, IF(D39&lt;='Basic Data Entry Sheet'!$G$23, 'Basic Data Entry Sheet'!$E$23, IF(D39&lt;='Basic Data Entry Sheet'!$G$22, 'Basic Data Entry Sheet'!$E$22, IF(D39&lt;='Basic Data Entry Sheet'!$G$21, 'Basic Data Entry Sheet'!$E$21, IF(D39&lt;='Basic Data Entry Sheet'!$G$20, 'Basic Data Entry Sheet'!$E$20, IF(D39&lt;='Basic Data Entry Sheet'!$G$19, 'Basic Data Entry Sheet'!$E$19, 'Basic Data Entry Sheet'!$E$18))))))))</f>
        <v/>
      </c>
      <c r="F39" s="6" t="str">
        <f>IF('Basic Data Entry Sheet'!F62="", "", 'Basic Data Entry Sheet'!F62)</f>
        <v/>
      </c>
      <c r="G39" s="6" t="str">
        <f>IF(F39="", "", F39/'Basic Data Entry Sheet'!$I$3*100)</f>
        <v/>
      </c>
      <c r="H39" s="6" t="str">
        <f>IF(G39="", "", IF(G39&lt;='Basic Data Entry Sheet'!$G$25, 'Basic Data Entry Sheet'!$E$25, IF(G39&lt;='Basic Data Entry Sheet'!$G$24, 'Basic Data Entry Sheet'!$E$24, IF(G39&lt;='Basic Data Entry Sheet'!$G$23, 'Basic Data Entry Sheet'!$E$23, IF(G39&lt;='Basic Data Entry Sheet'!$G$22, 'Basic Data Entry Sheet'!$E$22, IF(G39&lt;='Basic Data Entry Sheet'!$G$21, 'Basic Data Entry Sheet'!$E$21, IF(G39&lt;='Basic Data Entry Sheet'!$G$20, 'Basic Data Entry Sheet'!$E$20, IF(G39&lt;='Basic Data Entry Sheet'!$G$19, 'Basic Data Entry Sheet'!$E$19, 'Basic Data Entry Sheet'!$E$18))))))))</f>
        <v/>
      </c>
      <c r="I39" s="6" t="str">
        <f>IF('Basic Data Entry Sheet'!G62="", "", 'Basic Data Entry Sheet'!G62)</f>
        <v/>
      </c>
      <c r="J39" s="6" t="str">
        <f>IF(I39="", "", I39/'Basic Data Entry Sheet'!$I$4*100)</f>
        <v/>
      </c>
      <c r="K39" s="6" t="str">
        <f>IF(J39="", "", IF(J39&lt;='Basic Data Entry Sheet'!$G$25, 'Basic Data Entry Sheet'!$E$25, IF(J39&lt;='Basic Data Entry Sheet'!$G$24, 'Basic Data Entry Sheet'!$E$24, IF(J39&lt;='Basic Data Entry Sheet'!$G$23, 'Basic Data Entry Sheet'!$E$23, IF(J39&lt;='Basic Data Entry Sheet'!$G$22, 'Basic Data Entry Sheet'!$E$22, IF(J39&lt;='Basic Data Entry Sheet'!$G$21, 'Basic Data Entry Sheet'!$E$21, IF(J39&lt;='Basic Data Entry Sheet'!$G$20, 'Basic Data Entry Sheet'!$E$20, IF(J39&lt;='Basic Data Entry Sheet'!$G$19, 'Basic Data Entry Sheet'!$E$19, 'Basic Data Entry Sheet'!$E$18))))))))</f>
        <v/>
      </c>
      <c r="L39" s="6" t="str">
        <f>IF('Basic Data Entry Sheet'!H62="", "", 'Basic Data Entry Sheet'!H62)</f>
        <v/>
      </c>
      <c r="M39" s="6" t="str">
        <f>IF(L39="", "", L39/'Basic Data Entry Sheet'!$I$5*100)</f>
        <v/>
      </c>
      <c r="N39" s="6" t="str">
        <f>IF(M39="", "", IF(M39&lt;='Basic Data Entry Sheet'!$G$25, 'Basic Data Entry Sheet'!$E$25, IF(M39&lt;='Basic Data Entry Sheet'!$G$24, 'Basic Data Entry Sheet'!$E$24, IF(M39&lt;='Basic Data Entry Sheet'!$G$23, 'Basic Data Entry Sheet'!$E$23, IF(M39&lt;='Basic Data Entry Sheet'!$G$22, 'Basic Data Entry Sheet'!$E$22, IF(M39&lt;='Basic Data Entry Sheet'!$G$21, 'Basic Data Entry Sheet'!$E$21, IF(M39&lt;='Basic Data Entry Sheet'!$G$20, 'Basic Data Entry Sheet'!$E$20, IF(M39&lt;='Basic Data Entry Sheet'!$G$19, 'Basic Data Entry Sheet'!$E$19, 'Basic Data Entry Sheet'!$E$18))))))))</f>
        <v/>
      </c>
      <c r="O39" s="6" t="str">
        <f>IF('Basic Data Entry Sheet'!I62="", "", 'Basic Data Entry Sheet'!I62)</f>
        <v/>
      </c>
      <c r="P39" s="6" t="str">
        <f>IF(O39="", "", O39/'Basic Data Entry Sheet'!$I$6*100)</f>
        <v/>
      </c>
      <c r="Q39" s="6" t="str">
        <f>IF(P39="", "", IF(P39&lt;='Basic Data Entry Sheet'!$G$25, 'Basic Data Entry Sheet'!$E$25, IF(P39&lt;='Basic Data Entry Sheet'!$G$24, 'Basic Data Entry Sheet'!$E$24, IF(P39&lt;='Basic Data Entry Sheet'!$G$23, 'Basic Data Entry Sheet'!$E$23, IF(P39&lt;='Basic Data Entry Sheet'!$G$22, 'Basic Data Entry Sheet'!$E$22, IF(P39&lt;='Basic Data Entry Sheet'!$G$21, 'Basic Data Entry Sheet'!$E$21, IF(P39&lt;='Basic Data Entry Sheet'!$G$20, 'Basic Data Entry Sheet'!$E$20, IF(P39&lt;='Basic Data Entry Sheet'!$G$19, 'Basic Data Entry Sheet'!$E$19, 'Basic Data Entry Sheet'!$E$18))))))))</f>
        <v/>
      </c>
      <c r="R39" s="6" t="str">
        <f>IF('Basic Data Entry Sheet'!J62="", "", 'Basic Data Entry Sheet'!J62)</f>
        <v/>
      </c>
      <c r="S39" s="6" t="str">
        <f>IF(R39="", "", R39/'Basic Data Entry Sheet'!$I$7*100)</f>
        <v/>
      </c>
      <c r="T39" s="6" t="str">
        <f>IF(S39="", "", IF(S39&lt;='Basic Data Entry Sheet'!$G$25, 'Basic Data Entry Sheet'!$E$25, IF(S39&lt;='Basic Data Entry Sheet'!$G$24, 'Basic Data Entry Sheet'!$E$24, IF(S39&lt;='Basic Data Entry Sheet'!$G$23, 'Basic Data Entry Sheet'!$E$23, IF(S39&lt;='Basic Data Entry Sheet'!$G$22, 'Basic Data Entry Sheet'!$E$22, IF(S39&lt;='Basic Data Entry Sheet'!$G$21, 'Basic Data Entry Sheet'!$E$21, IF(S39&lt;='Basic Data Entry Sheet'!$G$20, 'Basic Data Entry Sheet'!$E$20, IF(S39&lt;='Basic Data Entry Sheet'!$G$19, 'Basic Data Entry Sheet'!$E$19, 'Basic Data Entry Sheet'!$E$18))))))))</f>
        <v/>
      </c>
      <c r="U39" s="6" t="str">
        <f>IF('Basic Data Entry Sheet'!K62="", "", 'Basic Data Entry Sheet'!K62)</f>
        <v/>
      </c>
      <c r="V39" s="6" t="str">
        <f>IF(U39="", "", U39/'Basic Data Entry Sheet'!$I$8*100)</f>
        <v/>
      </c>
      <c r="W39" s="6" t="str">
        <f>IF(V39="", "", IF(V39&lt;='Basic Data Entry Sheet'!$G$25, 'Basic Data Entry Sheet'!$E$25, IF(V39&lt;='Basic Data Entry Sheet'!$G$24, 'Basic Data Entry Sheet'!$E$24, IF(V39&lt;='Basic Data Entry Sheet'!$G$23, 'Basic Data Entry Sheet'!$E$23, IF(V39&lt;='Basic Data Entry Sheet'!$G$22, 'Basic Data Entry Sheet'!$E$22, IF(V39&lt;='Basic Data Entry Sheet'!$G$21, 'Basic Data Entry Sheet'!$E$21, IF(V39&lt;='Basic Data Entry Sheet'!$G$20, 'Basic Data Entry Sheet'!$E$20, IF(V39&lt;='Basic Data Entry Sheet'!$G$19, 'Basic Data Entry Sheet'!$E$19, 'Basic Data Entry Sheet'!$E$18))))))))</f>
        <v/>
      </c>
      <c r="X39" s="6" t="str">
        <f>IF('Basic Data Entry Sheet'!L62="", "", 'Basic Data Entry Sheet'!L62)</f>
        <v/>
      </c>
      <c r="Y39" s="6" t="str">
        <f>IF(X39="", "", X39/'Basic Data Entry Sheet'!$I$9*100)</f>
        <v/>
      </c>
      <c r="Z39" s="6" t="str">
        <f>IF(Y39="", "", IF(Y39&lt;='Basic Data Entry Sheet'!$G$25, 'Basic Data Entry Sheet'!$E$25, IF(Y39&lt;='Basic Data Entry Sheet'!$G$24, 'Basic Data Entry Sheet'!$E$24, IF(Y39&lt;='Basic Data Entry Sheet'!$G$23, 'Basic Data Entry Sheet'!$E$23, IF(Y39&lt;='Basic Data Entry Sheet'!$G$22, 'Basic Data Entry Sheet'!$E$22, IF(Y39&lt;='Basic Data Entry Sheet'!$G$21, 'Basic Data Entry Sheet'!$E$21, IF(Y39&lt;='Basic Data Entry Sheet'!$G$20, 'Basic Data Entry Sheet'!$E$20, IF(Y39&lt;='Basic Data Entry Sheet'!$G$19, 'Basic Data Entry Sheet'!$E$19, 'Basic Data Entry Sheet'!$E$18))))))))</f>
        <v/>
      </c>
      <c r="AA39" s="6" t="str">
        <f>IF('Basic Data Entry Sheet'!M62="", "", 'Basic Data Entry Sheet'!M62)</f>
        <v/>
      </c>
      <c r="AB39" s="6" t="str">
        <f>IF(AA39="", "", AA39/'Basic Data Entry Sheet'!$I$10*100)</f>
        <v/>
      </c>
      <c r="AC39" s="6" t="str">
        <f>IF(AB39="", "", IF(AB39&lt;='Basic Data Entry Sheet'!$G$25, 'Basic Data Entry Sheet'!$E$25, IF(AB39&lt;='Basic Data Entry Sheet'!$G$24, 'Basic Data Entry Sheet'!$E$24, IF(AB39&lt;='Basic Data Entry Sheet'!$G$23, 'Basic Data Entry Sheet'!$E$23, IF(AB39&lt;='Basic Data Entry Sheet'!$G$22, 'Basic Data Entry Sheet'!$E$22, IF(AB39&lt;='Basic Data Entry Sheet'!$G$21, 'Basic Data Entry Sheet'!$E$21, IF(AB39&lt;='Basic Data Entry Sheet'!$G$20, 'Basic Data Entry Sheet'!$E$20, IF(AB39&lt;='Basic Data Entry Sheet'!$G$19, 'Basic Data Entry Sheet'!$E$19, 'Basic Data Entry Sheet'!$E$18))))))))</f>
        <v/>
      </c>
      <c r="AD39" s="6" t="str">
        <f>IF('Basic Data Entry Sheet'!N62="", "", 'Basic Data Entry Sheet'!N62)</f>
        <v/>
      </c>
      <c r="AE39" s="6" t="str">
        <f>IF(AD39="", "", AD39/'Basic Data Entry Sheet'!$I$11*100)</f>
        <v/>
      </c>
      <c r="AF39" s="6" t="str">
        <f>IF(AE39="", "", IF(AE39&lt;='Basic Data Entry Sheet'!$G$25, 'Basic Data Entry Sheet'!$E$25, IF(AE39&lt;='Basic Data Entry Sheet'!$G$24, 'Basic Data Entry Sheet'!$E$24, IF(AE39&lt;='Basic Data Entry Sheet'!$G$23, 'Basic Data Entry Sheet'!$E$23, IF(AE39&lt;='Basic Data Entry Sheet'!$G$22, 'Basic Data Entry Sheet'!$E$22, IF(AE39&lt;='Basic Data Entry Sheet'!$G$21, 'Basic Data Entry Sheet'!$E$21, IF(AE39&lt;='Basic Data Entry Sheet'!$G$20, 'Basic Data Entry Sheet'!$E$20, IF(AE39&lt;='Basic Data Entry Sheet'!$G$19, 'Basic Data Entry Sheet'!$E$19, 'Basic Data Entry Sheet'!$E$18))))))))</f>
        <v/>
      </c>
      <c r="AG39" s="6" t="str">
        <f>IF('Basic Data Entry Sheet'!O62="", "", 'Basic Data Entry Sheet'!O62)</f>
        <v/>
      </c>
      <c r="AH39" s="6" t="str">
        <f>IF(AG39="", "", AG39/'Basic Data Entry Sheet'!$I$12*100)</f>
        <v/>
      </c>
      <c r="AI39" s="6" t="str">
        <f>IF(AH39="", "", IF(AH39&lt;='Basic Data Entry Sheet'!$G$25, 'Basic Data Entry Sheet'!$E$25, IF(AH39&lt;='Basic Data Entry Sheet'!$G$24, 'Basic Data Entry Sheet'!$E$24, IF(AH39&lt;='Basic Data Entry Sheet'!$G$23, 'Basic Data Entry Sheet'!$E$23, IF(AH39&lt;='Basic Data Entry Sheet'!$G$22, 'Basic Data Entry Sheet'!$E$22, IF(AH39&lt;='Basic Data Entry Sheet'!$G$21, 'Basic Data Entry Sheet'!$E$21, IF(AH39&lt;='Basic Data Entry Sheet'!$G$20, 'Basic Data Entry Sheet'!$E$20, IF(AH39&lt;='Basic Data Entry Sheet'!$G$19, 'Basic Data Entry Sheet'!$E$19, 'Basic Data Entry Sheet'!$E$18))))))))</f>
        <v/>
      </c>
      <c r="AJ39" s="6"/>
      <c r="AK39" s="6"/>
      <c r="AL39" s="6"/>
      <c r="AM39" s="6"/>
      <c r="AN39" s="6" t="str">
        <f>IF('Basic Data Entry Sheet'!P62="", "", 'Basic Data Entry Sheet'!P62)</f>
        <v/>
      </c>
      <c r="AO39" s="3" t="str">
        <f>IF('Basic Data Entry Sheet'!Q62="", "", 'Basic Data Entry Sheet'!Q62)</f>
        <v/>
      </c>
    </row>
    <row r="40" spans="1:41">
      <c r="A40" s="5">
        <f>'Basic Data Entry Sheet'!C63</f>
        <v>1031</v>
      </c>
      <c r="B40" s="5">
        <f>'Basic Data Entry Sheet'!D63</f>
        <v>0</v>
      </c>
      <c r="C40" s="6" t="str">
        <f>IF('Basic Data Entry Sheet'!E63="", "", 'Basic Data Entry Sheet'!E63)</f>
        <v/>
      </c>
      <c r="D40" s="6" t="str">
        <f>IF(C40="", "", C40/'Basic Data Entry Sheet'!$I$2*100)</f>
        <v/>
      </c>
      <c r="E40" s="6" t="str">
        <f>IF(D40="", "", IF(D40&lt;='Basic Data Entry Sheet'!$G$25, 'Basic Data Entry Sheet'!$E$25, IF(D40&lt;='Basic Data Entry Sheet'!$G$24, 'Basic Data Entry Sheet'!$E$24, IF(D40&lt;='Basic Data Entry Sheet'!$G$23, 'Basic Data Entry Sheet'!$E$23, IF(D40&lt;='Basic Data Entry Sheet'!$G$22, 'Basic Data Entry Sheet'!$E$22, IF(D40&lt;='Basic Data Entry Sheet'!$G$21, 'Basic Data Entry Sheet'!$E$21, IF(D40&lt;='Basic Data Entry Sheet'!$G$20, 'Basic Data Entry Sheet'!$E$20, IF(D40&lt;='Basic Data Entry Sheet'!$G$19, 'Basic Data Entry Sheet'!$E$19, 'Basic Data Entry Sheet'!$E$18))))))))</f>
        <v/>
      </c>
      <c r="F40" s="6" t="str">
        <f>IF('Basic Data Entry Sheet'!F63="", "", 'Basic Data Entry Sheet'!F63)</f>
        <v/>
      </c>
      <c r="G40" s="6" t="str">
        <f>IF(F40="", "", F40/'Basic Data Entry Sheet'!$I$3*100)</f>
        <v/>
      </c>
      <c r="H40" s="6" t="str">
        <f>IF(G40="", "", IF(G40&lt;='Basic Data Entry Sheet'!$G$25, 'Basic Data Entry Sheet'!$E$25, IF(G40&lt;='Basic Data Entry Sheet'!$G$24, 'Basic Data Entry Sheet'!$E$24, IF(G40&lt;='Basic Data Entry Sheet'!$G$23, 'Basic Data Entry Sheet'!$E$23, IF(G40&lt;='Basic Data Entry Sheet'!$G$22, 'Basic Data Entry Sheet'!$E$22, IF(G40&lt;='Basic Data Entry Sheet'!$G$21, 'Basic Data Entry Sheet'!$E$21, IF(G40&lt;='Basic Data Entry Sheet'!$G$20, 'Basic Data Entry Sheet'!$E$20, IF(G40&lt;='Basic Data Entry Sheet'!$G$19, 'Basic Data Entry Sheet'!$E$19, 'Basic Data Entry Sheet'!$E$18))))))))</f>
        <v/>
      </c>
      <c r="I40" s="6" t="str">
        <f>IF('Basic Data Entry Sheet'!G63="", "", 'Basic Data Entry Sheet'!G63)</f>
        <v/>
      </c>
      <c r="J40" s="6" t="str">
        <f>IF(I40="", "", I40/'Basic Data Entry Sheet'!$I$4*100)</f>
        <v/>
      </c>
      <c r="K40" s="6" t="str">
        <f>IF(J40="", "", IF(J40&lt;='Basic Data Entry Sheet'!$G$25, 'Basic Data Entry Sheet'!$E$25, IF(J40&lt;='Basic Data Entry Sheet'!$G$24, 'Basic Data Entry Sheet'!$E$24, IF(J40&lt;='Basic Data Entry Sheet'!$G$23, 'Basic Data Entry Sheet'!$E$23, IF(J40&lt;='Basic Data Entry Sheet'!$G$22, 'Basic Data Entry Sheet'!$E$22, IF(J40&lt;='Basic Data Entry Sheet'!$G$21, 'Basic Data Entry Sheet'!$E$21, IF(J40&lt;='Basic Data Entry Sheet'!$G$20, 'Basic Data Entry Sheet'!$E$20, IF(J40&lt;='Basic Data Entry Sheet'!$G$19, 'Basic Data Entry Sheet'!$E$19, 'Basic Data Entry Sheet'!$E$18))))))))</f>
        <v/>
      </c>
      <c r="L40" s="6" t="str">
        <f>IF('Basic Data Entry Sheet'!H63="", "", 'Basic Data Entry Sheet'!H63)</f>
        <v/>
      </c>
      <c r="M40" s="6" t="str">
        <f>IF(L40="", "", L40/'Basic Data Entry Sheet'!$I$5*100)</f>
        <v/>
      </c>
      <c r="N40" s="6" t="str">
        <f>IF(M40="", "", IF(M40&lt;='Basic Data Entry Sheet'!$G$25, 'Basic Data Entry Sheet'!$E$25, IF(M40&lt;='Basic Data Entry Sheet'!$G$24, 'Basic Data Entry Sheet'!$E$24, IF(M40&lt;='Basic Data Entry Sheet'!$G$23, 'Basic Data Entry Sheet'!$E$23, IF(M40&lt;='Basic Data Entry Sheet'!$G$22, 'Basic Data Entry Sheet'!$E$22, IF(M40&lt;='Basic Data Entry Sheet'!$G$21, 'Basic Data Entry Sheet'!$E$21, IF(M40&lt;='Basic Data Entry Sheet'!$G$20, 'Basic Data Entry Sheet'!$E$20, IF(M40&lt;='Basic Data Entry Sheet'!$G$19, 'Basic Data Entry Sheet'!$E$19, 'Basic Data Entry Sheet'!$E$18))))))))</f>
        <v/>
      </c>
      <c r="O40" s="6" t="str">
        <f>IF('Basic Data Entry Sheet'!I63="", "", 'Basic Data Entry Sheet'!I63)</f>
        <v/>
      </c>
      <c r="P40" s="6" t="str">
        <f>IF(O40="", "", O40/'Basic Data Entry Sheet'!$I$6*100)</f>
        <v/>
      </c>
      <c r="Q40" s="6" t="str">
        <f>IF(P40="", "", IF(P40&lt;='Basic Data Entry Sheet'!$G$25, 'Basic Data Entry Sheet'!$E$25, IF(P40&lt;='Basic Data Entry Sheet'!$G$24, 'Basic Data Entry Sheet'!$E$24, IF(P40&lt;='Basic Data Entry Sheet'!$G$23, 'Basic Data Entry Sheet'!$E$23, IF(P40&lt;='Basic Data Entry Sheet'!$G$22, 'Basic Data Entry Sheet'!$E$22, IF(P40&lt;='Basic Data Entry Sheet'!$G$21, 'Basic Data Entry Sheet'!$E$21, IF(P40&lt;='Basic Data Entry Sheet'!$G$20, 'Basic Data Entry Sheet'!$E$20, IF(P40&lt;='Basic Data Entry Sheet'!$G$19, 'Basic Data Entry Sheet'!$E$19, 'Basic Data Entry Sheet'!$E$18))))))))</f>
        <v/>
      </c>
      <c r="R40" s="6" t="str">
        <f>IF('Basic Data Entry Sheet'!J63="", "", 'Basic Data Entry Sheet'!J63)</f>
        <v/>
      </c>
      <c r="S40" s="6" t="str">
        <f>IF(R40="", "", R40/'Basic Data Entry Sheet'!$I$7*100)</f>
        <v/>
      </c>
      <c r="T40" s="6" t="str">
        <f>IF(S40="", "", IF(S40&lt;='Basic Data Entry Sheet'!$G$25, 'Basic Data Entry Sheet'!$E$25, IF(S40&lt;='Basic Data Entry Sheet'!$G$24, 'Basic Data Entry Sheet'!$E$24, IF(S40&lt;='Basic Data Entry Sheet'!$G$23, 'Basic Data Entry Sheet'!$E$23, IF(S40&lt;='Basic Data Entry Sheet'!$G$22, 'Basic Data Entry Sheet'!$E$22, IF(S40&lt;='Basic Data Entry Sheet'!$G$21, 'Basic Data Entry Sheet'!$E$21, IF(S40&lt;='Basic Data Entry Sheet'!$G$20, 'Basic Data Entry Sheet'!$E$20, IF(S40&lt;='Basic Data Entry Sheet'!$G$19, 'Basic Data Entry Sheet'!$E$19, 'Basic Data Entry Sheet'!$E$18))))))))</f>
        <v/>
      </c>
      <c r="U40" s="6" t="str">
        <f>IF('Basic Data Entry Sheet'!K63="", "", 'Basic Data Entry Sheet'!K63)</f>
        <v/>
      </c>
      <c r="V40" s="6" t="str">
        <f>IF(U40="", "", U40/'Basic Data Entry Sheet'!$I$8*100)</f>
        <v/>
      </c>
      <c r="W40" s="6" t="str">
        <f>IF(V40="", "", IF(V40&lt;='Basic Data Entry Sheet'!$G$25, 'Basic Data Entry Sheet'!$E$25, IF(V40&lt;='Basic Data Entry Sheet'!$G$24, 'Basic Data Entry Sheet'!$E$24, IF(V40&lt;='Basic Data Entry Sheet'!$G$23, 'Basic Data Entry Sheet'!$E$23, IF(V40&lt;='Basic Data Entry Sheet'!$G$22, 'Basic Data Entry Sheet'!$E$22, IF(V40&lt;='Basic Data Entry Sheet'!$G$21, 'Basic Data Entry Sheet'!$E$21, IF(V40&lt;='Basic Data Entry Sheet'!$G$20, 'Basic Data Entry Sheet'!$E$20, IF(V40&lt;='Basic Data Entry Sheet'!$G$19, 'Basic Data Entry Sheet'!$E$19, 'Basic Data Entry Sheet'!$E$18))))))))</f>
        <v/>
      </c>
      <c r="X40" s="6" t="str">
        <f>IF('Basic Data Entry Sheet'!L63="", "", 'Basic Data Entry Sheet'!L63)</f>
        <v/>
      </c>
      <c r="Y40" s="6" t="str">
        <f>IF(X40="", "", X40/'Basic Data Entry Sheet'!$I$9*100)</f>
        <v/>
      </c>
      <c r="Z40" s="6" t="str">
        <f>IF(Y40="", "", IF(Y40&lt;='Basic Data Entry Sheet'!$G$25, 'Basic Data Entry Sheet'!$E$25, IF(Y40&lt;='Basic Data Entry Sheet'!$G$24, 'Basic Data Entry Sheet'!$E$24, IF(Y40&lt;='Basic Data Entry Sheet'!$G$23, 'Basic Data Entry Sheet'!$E$23, IF(Y40&lt;='Basic Data Entry Sheet'!$G$22, 'Basic Data Entry Sheet'!$E$22, IF(Y40&lt;='Basic Data Entry Sheet'!$G$21, 'Basic Data Entry Sheet'!$E$21, IF(Y40&lt;='Basic Data Entry Sheet'!$G$20, 'Basic Data Entry Sheet'!$E$20, IF(Y40&lt;='Basic Data Entry Sheet'!$G$19, 'Basic Data Entry Sheet'!$E$19, 'Basic Data Entry Sheet'!$E$18))))))))</f>
        <v/>
      </c>
      <c r="AA40" s="6" t="str">
        <f>IF('Basic Data Entry Sheet'!M63="", "", 'Basic Data Entry Sheet'!M63)</f>
        <v/>
      </c>
      <c r="AB40" s="6" t="str">
        <f>IF(AA40="", "", AA40/'Basic Data Entry Sheet'!$I$10*100)</f>
        <v/>
      </c>
      <c r="AC40" s="6" t="str">
        <f>IF(AB40="", "", IF(AB40&lt;='Basic Data Entry Sheet'!$G$25, 'Basic Data Entry Sheet'!$E$25, IF(AB40&lt;='Basic Data Entry Sheet'!$G$24, 'Basic Data Entry Sheet'!$E$24, IF(AB40&lt;='Basic Data Entry Sheet'!$G$23, 'Basic Data Entry Sheet'!$E$23, IF(AB40&lt;='Basic Data Entry Sheet'!$G$22, 'Basic Data Entry Sheet'!$E$22, IF(AB40&lt;='Basic Data Entry Sheet'!$G$21, 'Basic Data Entry Sheet'!$E$21, IF(AB40&lt;='Basic Data Entry Sheet'!$G$20, 'Basic Data Entry Sheet'!$E$20, IF(AB40&lt;='Basic Data Entry Sheet'!$G$19, 'Basic Data Entry Sheet'!$E$19, 'Basic Data Entry Sheet'!$E$18))))))))</f>
        <v/>
      </c>
      <c r="AD40" s="6" t="str">
        <f>IF('Basic Data Entry Sheet'!N63="", "", 'Basic Data Entry Sheet'!N63)</f>
        <v/>
      </c>
      <c r="AE40" s="6" t="str">
        <f>IF(AD40="", "", AD40/'Basic Data Entry Sheet'!$I$11*100)</f>
        <v/>
      </c>
      <c r="AF40" s="6" t="str">
        <f>IF(AE40="", "", IF(AE40&lt;='Basic Data Entry Sheet'!$G$25, 'Basic Data Entry Sheet'!$E$25, IF(AE40&lt;='Basic Data Entry Sheet'!$G$24, 'Basic Data Entry Sheet'!$E$24, IF(AE40&lt;='Basic Data Entry Sheet'!$G$23, 'Basic Data Entry Sheet'!$E$23, IF(AE40&lt;='Basic Data Entry Sheet'!$G$22, 'Basic Data Entry Sheet'!$E$22, IF(AE40&lt;='Basic Data Entry Sheet'!$G$21, 'Basic Data Entry Sheet'!$E$21, IF(AE40&lt;='Basic Data Entry Sheet'!$G$20, 'Basic Data Entry Sheet'!$E$20, IF(AE40&lt;='Basic Data Entry Sheet'!$G$19, 'Basic Data Entry Sheet'!$E$19, 'Basic Data Entry Sheet'!$E$18))))))))</f>
        <v/>
      </c>
      <c r="AG40" s="6" t="str">
        <f>IF('Basic Data Entry Sheet'!O63="", "", 'Basic Data Entry Sheet'!O63)</f>
        <v/>
      </c>
      <c r="AH40" s="6" t="str">
        <f>IF(AG40="", "", AG40/'Basic Data Entry Sheet'!$I$12*100)</f>
        <v/>
      </c>
      <c r="AI40" s="6" t="str">
        <f>IF(AH40="", "", IF(AH40&lt;='Basic Data Entry Sheet'!$G$25, 'Basic Data Entry Sheet'!$E$25, IF(AH40&lt;='Basic Data Entry Sheet'!$G$24, 'Basic Data Entry Sheet'!$E$24, IF(AH40&lt;='Basic Data Entry Sheet'!$G$23, 'Basic Data Entry Sheet'!$E$23, IF(AH40&lt;='Basic Data Entry Sheet'!$G$22, 'Basic Data Entry Sheet'!$E$22, IF(AH40&lt;='Basic Data Entry Sheet'!$G$21, 'Basic Data Entry Sheet'!$E$21, IF(AH40&lt;='Basic Data Entry Sheet'!$G$20, 'Basic Data Entry Sheet'!$E$20, IF(AH40&lt;='Basic Data Entry Sheet'!$G$19, 'Basic Data Entry Sheet'!$E$19, 'Basic Data Entry Sheet'!$E$18))))))))</f>
        <v/>
      </c>
      <c r="AJ40" s="6"/>
      <c r="AK40" s="6"/>
      <c r="AL40" s="6"/>
      <c r="AM40" s="6"/>
      <c r="AN40" s="6" t="str">
        <f>IF('Basic Data Entry Sheet'!P63="", "", 'Basic Data Entry Sheet'!P63)</f>
        <v/>
      </c>
      <c r="AO40" s="3" t="str">
        <f>IF('Basic Data Entry Sheet'!Q63="", "", 'Basic Data Entry Sheet'!Q63)</f>
        <v/>
      </c>
    </row>
    <row r="41" spans="1:41">
      <c r="A41" s="5">
        <f>'Basic Data Entry Sheet'!C64</f>
        <v>1032</v>
      </c>
      <c r="B41" s="5">
        <f>'Basic Data Entry Sheet'!D64</f>
        <v>0</v>
      </c>
      <c r="C41" s="6" t="str">
        <f>IF('Basic Data Entry Sheet'!E64="", "", 'Basic Data Entry Sheet'!E64)</f>
        <v/>
      </c>
      <c r="D41" s="6" t="str">
        <f>IF(C41="", "", C41/'Basic Data Entry Sheet'!$I$2*100)</f>
        <v/>
      </c>
      <c r="E41" s="6" t="str">
        <f>IF(D41="", "", IF(D41&lt;='Basic Data Entry Sheet'!$G$25, 'Basic Data Entry Sheet'!$E$25, IF(D41&lt;='Basic Data Entry Sheet'!$G$24, 'Basic Data Entry Sheet'!$E$24, IF(D41&lt;='Basic Data Entry Sheet'!$G$23, 'Basic Data Entry Sheet'!$E$23, IF(D41&lt;='Basic Data Entry Sheet'!$G$22, 'Basic Data Entry Sheet'!$E$22, IF(D41&lt;='Basic Data Entry Sheet'!$G$21, 'Basic Data Entry Sheet'!$E$21, IF(D41&lt;='Basic Data Entry Sheet'!$G$20, 'Basic Data Entry Sheet'!$E$20, IF(D41&lt;='Basic Data Entry Sheet'!$G$19, 'Basic Data Entry Sheet'!$E$19, 'Basic Data Entry Sheet'!$E$18))))))))</f>
        <v/>
      </c>
      <c r="F41" s="6" t="str">
        <f>IF('Basic Data Entry Sheet'!F64="", "", 'Basic Data Entry Sheet'!F64)</f>
        <v/>
      </c>
      <c r="G41" s="6" t="str">
        <f>IF(F41="", "", F41/'Basic Data Entry Sheet'!$I$3*100)</f>
        <v/>
      </c>
      <c r="H41" s="6" t="str">
        <f>IF(G41="", "", IF(G41&lt;='Basic Data Entry Sheet'!$G$25, 'Basic Data Entry Sheet'!$E$25, IF(G41&lt;='Basic Data Entry Sheet'!$G$24, 'Basic Data Entry Sheet'!$E$24, IF(G41&lt;='Basic Data Entry Sheet'!$G$23, 'Basic Data Entry Sheet'!$E$23, IF(G41&lt;='Basic Data Entry Sheet'!$G$22, 'Basic Data Entry Sheet'!$E$22, IF(G41&lt;='Basic Data Entry Sheet'!$G$21, 'Basic Data Entry Sheet'!$E$21, IF(G41&lt;='Basic Data Entry Sheet'!$G$20, 'Basic Data Entry Sheet'!$E$20, IF(G41&lt;='Basic Data Entry Sheet'!$G$19, 'Basic Data Entry Sheet'!$E$19, 'Basic Data Entry Sheet'!$E$18))))))))</f>
        <v/>
      </c>
      <c r="I41" s="6" t="str">
        <f>IF('Basic Data Entry Sheet'!G64="", "", 'Basic Data Entry Sheet'!G64)</f>
        <v/>
      </c>
      <c r="J41" s="6" t="str">
        <f>IF(I41="", "", I41/'Basic Data Entry Sheet'!$I$4*100)</f>
        <v/>
      </c>
      <c r="K41" s="6" t="str">
        <f>IF(J41="", "", IF(J41&lt;='Basic Data Entry Sheet'!$G$25, 'Basic Data Entry Sheet'!$E$25, IF(J41&lt;='Basic Data Entry Sheet'!$G$24, 'Basic Data Entry Sheet'!$E$24, IF(J41&lt;='Basic Data Entry Sheet'!$G$23, 'Basic Data Entry Sheet'!$E$23, IF(J41&lt;='Basic Data Entry Sheet'!$G$22, 'Basic Data Entry Sheet'!$E$22, IF(J41&lt;='Basic Data Entry Sheet'!$G$21, 'Basic Data Entry Sheet'!$E$21, IF(J41&lt;='Basic Data Entry Sheet'!$G$20, 'Basic Data Entry Sheet'!$E$20, IF(J41&lt;='Basic Data Entry Sheet'!$G$19, 'Basic Data Entry Sheet'!$E$19, 'Basic Data Entry Sheet'!$E$18))))))))</f>
        <v/>
      </c>
      <c r="L41" s="6" t="str">
        <f>IF('Basic Data Entry Sheet'!H64="", "", 'Basic Data Entry Sheet'!H64)</f>
        <v/>
      </c>
      <c r="M41" s="6" t="str">
        <f>IF(L41="", "", L41/'Basic Data Entry Sheet'!$I$5*100)</f>
        <v/>
      </c>
      <c r="N41" s="6" t="str">
        <f>IF(M41="", "", IF(M41&lt;='Basic Data Entry Sheet'!$G$25, 'Basic Data Entry Sheet'!$E$25, IF(M41&lt;='Basic Data Entry Sheet'!$G$24, 'Basic Data Entry Sheet'!$E$24, IF(M41&lt;='Basic Data Entry Sheet'!$G$23, 'Basic Data Entry Sheet'!$E$23, IF(M41&lt;='Basic Data Entry Sheet'!$G$22, 'Basic Data Entry Sheet'!$E$22, IF(M41&lt;='Basic Data Entry Sheet'!$G$21, 'Basic Data Entry Sheet'!$E$21, IF(M41&lt;='Basic Data Entry Sheet'!$G$20, 'Basic Data Entry Sheet'!$E$20, IF(M41&lt;='Basic Data Entry Sheet'!$G$19, 'Basic Data Entry Sheet'!$E$19, 'Basic Data Entry Sheet'!$E$18))))))))</f>
        <v/>
      </c>
      <c r="O41" s="6" t="str">
        <f>IF('Basic Data Entry Sheet'!I64="", "", 'Basic Data Entry Sheet'!I64)</f>
        <v/>
      </c>
      <c r="P41" s="6" t="str">
        <f>IF(O41="", "", O41/'Basic Data Entry Sheet'!$I$6*100)</f>
        <v/>
      </c>
      <c r="Q41" s="6" t="str">
        <f>IF(P41="", "", IF(P41&lt;='Basic Data Entry Sheet'!$G$25, 'Basic Data Entry Sheet'!$E$25, IF(P41&lt;='Basic Data Entry Sheet'!$G$24, 'Basic Data Entry Sheet'!$E$24, IF(P41&lt;='Basic Data Entry Sheet'!$G$23, 'Basic Data Entry Sheet'!$E$23, IF(P41&lt;='Basic Data Entry Sheet'!$G$22, 'Basic Data Entry Sheet'!$E$22, IF(P41&lt;='Basic Data Entry Sheet'!$G$21, 'Basic Data Entry Sheet'!$E$21, IF(P41&lt;='Basic Data Entry Sheet'!$G$20, 'Basic Data Entry Sheet'!$E$20, IF(P41&lt;='Basic Data Entry Sheet'!$G$19, 'Basic Data Entry Sheet'!$E$19, 'Basic Data Entry Sheet'!$E$18))))))))</f>
        <v/>
      </c>
      <c r="R41" s="6" t="str">
        <f>IF('Basic Data Entry Sheet'!J64="", "", 'Basic Data Entry Sheet'!J64)</f>
        <v/>
      </c>
      <c r="S41" s="6" t="str">
        <f>IF(R41="", "", R41/'Basic Data Entry Sheet'!$I$7*100)</f>
        <v/>
      </c>
      <c r="T41" s="6" t="str">
        <f>IF(S41="", "", IF(S41&lt;='Basic Data Entry Sheet'!$G$25, 'Basic Data Entry Sheet'!$E$25, IF(S41&lt;='Basic Data Entry Sheet'!$G$24, 'Basic Data Entry Sheet'!$E$24, IF(S41&lt;='Basic Data Entry Sheet'!$G$23, 'Basic Data Entry Sheet'!$E$23, IF(S41&lt;='Basic Data Entry Sheet'!$G$22, 'Basic Data Entry Sheet'!$E$22, IF(S41&lt;='Basic Data Entry Sheet'!$G$21, 'Basic Data Entry Sheet'!$E$21, IF(S41&lt;='Basic Data Entry Sheet'!$G$20, 'Basic Data Entry Sheet'!$E$20, IF(S41&lt;='Basic Data Entry Sheet'!$G$19, 'Basic Data Entry Sheet'!$E$19, 'Basic Data Entry Sheet'!$E$18))))))))</f>
        <v/>
      </c>
      <c r="U41" s="6" t="str">
        <f>IF('Basic Data Entry Sheet'!K64="", "", 'Basic Data Entry Sheet'!K64)</f>
        <v/>
      </c>
      <c r="V41" s="6" t="str">
        <f>IF(U41="", "", U41/'Basic Data Entry Sheet'!$I$8*100)</f>
        <v/>
      </c>
      <c r="W41" s="6" t="str">
        <f>IF(V41="", "", IF(V41&lt;='Basic Data Entry Sheet'!$G$25, 'Basic Data Entry Sheet'!$E$25, IF(V41&lt;='Basic Data Entry Sheet'!$G$24, 'Basic Data Entry Sheet'!$E$24, IF(V41&lt;='Basic Data Entry Sheet'!$G$23, 'Basic Data Entry Sheet'!$E$23, IF(V41&lt;='Basic Data Entry Sheet'!$G$22, 'Basic Data Entry Sheet'!$E$22, IF(V41&lt;='Basic Data Entry Sheet'!$G$21, 'Basic Data Entry Sheet'!$E$21, IF(V41&lt;='Basic Data Entry Sheet'!$G$20, 'Basic Data Entry Sheet'!$E$20, IF(V41&lt;='Basic Data Entry Sheet'!$G$19, 'Basic Data Entry Sheet'!$E$19, 'Basic Data Entry Sheet'!$E$18))))))))</f>
        <v/>
      </c>
      <c r="X41" s="6" t="str">
        <f>IF('Basic Data Entry Sheet'!L64="", "", 'Basic Data Entry Sheet'!L64)</f>
        <v/>
      </c>
      <c r="Y41" s="6" t="str">
        <f>IF(X41="", "", X41/'Basic Data Entry Sheet'!$I$9*100)</f>
        <v/>
      </c>
      <c r="Z41" s="6" t="str">
        <f>IF(Y41="", "", IF(Y41&lt;='Basic Data Entry Sheet'!$G$25, 'Basic Data Entry Sheet'!$E$25, IF(Y41&lt;='Basic Data Entry Sheet'!$G$24, 'Basic Data Entry Sheet'!$E$24, IF(Y41&lt;='Basic Data Entry Sheet'!$G$23, 'Basic Data Entry Sheet'!$E$23, IF(Y41&lt;='Basic Data Entry Sheet'!$G$22, 'Basic Data Entry Sheet'!$E$22, IF(Y41&lt;='Basic Data Entry Sheet'!$G$21, 'Basic Data Entry Sheet'!$E$21, IF(Y41&lt;='Basic Data Entry Sheet'!$G$20, 'Basic Data Entry Sheet'!$E$20, IF(Y41&lt;='Basic Data Entry Sheet'!$G$19, 'Basic Data Entry Sheet'!$E$19, 'Basic Data Entry Sheet'!$E$18))))))))</f>
        <v/>
      </c>
      <c r="AA41" s="6" t="str">
        <f>IF('Basic Data Entry Sheet'!M64="", "", 'Basic Data Entry Sheet'!M64)</f>
        <v/>
      </c>
      <c r="AB41" s="6" t="str">
        <f>IF(AA41="", "", AA41/'Basic Data Entry Sheet'!$I$10*100)</f>
        <v/>
      </c>
      <c r="AC41" s="6" t="str">
        <f>IF(AB41="", "", IF(AB41&lt;='Basic Data Entry Sheet'!$G$25, 'Basic Data Entry Sheet'!$E$25, IF(AB41&lt;='Basic Data Entry Sheet'!$G$24, 'Basic Data Entry Sheet'!$E$24, IF(AB41&lt;='Basic Data Entry Sheet'!$G$23, 'Basic Data Entry Sheet'!$E$23, IF(AB41&lt;='Basic Data Entry Sheet'!$G$22, 'Basic Data Entry Sheet'!$E$22, IF(AB41&lt;='Basic Data Entry Sheet'!$G$21, 'Basic Data Entry Sheet'!$E$21, IF(AB41&lt;='Basic Data Entry Sheet'!$G$20, 'Basic Data Entry Sheet'!$E$20, IF(AB41&lt;='Basic Data Entry Sheet'!$G$19, 'Basic Data Entry Sheet'!$E$19, 'Basic Data Entry Sheet'!$E$18))))))))</f>
        <v/>
      </c>
      <c r="AD41" s="6" t="str">
        <f>IF('Basic Data Entry Sheet'!N64="", "", 'Basic Data Entry Sheet'!N64)</f>
        <v/>
      </c>
      <c r="AE41" s="6" t="str">
        <f>IF(AD41="", "", AD41/'Basic Data Entry Sheet'!$I$11*100)</f>
        <v/>
      </c>
      <c r="AF41" s="6" t="str">
        <f>IF(AE41="", "", IF(AE41&lt;='Basic Data Entry Sheet'!$G$25, 'Basic Data Entry Sheet'!$E$25, IF(AE41&lt;='Basic Data Entry Sheet'!$G$24, 'Basic Data Entry Sheet'!$E$24, IF(AE41&lt;='Basic Data Entry Sheet'!$G$23, 'Basic Data Entry Sheet'!$E$23, IF(AE41&lt;='Basic Data Entry Sheet'!$G$22, 'Basic Data Entry Sheet'!$E$22, IF(AE41&lt;='Basic Data Entry Sheet'!$G$21, 'Basic Data Entry Sheet'!$E$21, IF(AE41&lt;='Basic Data Entry Sheet'!$G$20, 'Basic Data Entry Sheet'!$E$20, IF(AE41&lt;='Basic Data Entry Sheet'!$G$19, 'Basic Data Entry Sheet'!$E$19, 'Basic Data Entry Sheet'!$E$18))))))))</f>
        <v/>
      </c>
      <c r="AG41" s="6" t="str">
        <f>IF('Basic Data Entry Sheet'!O64="", "", 'Basic Data Entry Sheet'!O64)</f>
        <v/>
      </c>
      <c r="AH41" s="6" t="str">
        <f>IF(AG41="", "", AG41/'Basic Data Entry Sheet'!$I$12*100)</f>
        <v/>
      </c>
      <c r="AI41" s="6" t="str">
        <f>IF(AH41="", "", IF(AH41&lt;='Basic Data Entry Sheet'!$G$25, 'Basic Data Entry Sheet'!$E$25, IF(AH41&lt;='Basic Data Entry Sheet'!$G$24, 'Basic Data Entry Sheet'!$E$24, IF(AH41&lt;='Basic Data Entry Sheet'!$G$23, 'Basic Data Entry Sheet'!$E$23, IF(AH41&lt;='Basic Data Entry Sheet'!$G$22, 'Basic Data Entry Sheet'!$E$22, IF(AH41&lt;='Basic Data Entry Sheet'!$G$21, 'Basic Data Entry Sheet'!$E$21, IF(AH41&lt;='Basic Data Entry Sheet'!$G$20, 'Basic Data Entry Sheet'!$E$20, IF(AH41&lt;='Basic Data Entry Sheet'!$G$19, 'Basic Data Entry Sheet'!$E$19, 'Basic Data Entry Sheet'!$E$18))))))))</f>
        <v/>
      </c>
      <c r="AJ41" s="6"/>
      <c r="AK41" s="6"/>
      <c r="AL41" s="6"/>
      <c r="AM41" s="6"/>
      <c r="AN41" s="6" t="str">
        <f>IF('Basic Data Entry Sheet'!P64="", "", 'Basic Data Entry Sheet'!P64)</f>
        <v/>
      </c>
      <c r="AO41" s="3" t="str">
        <f>IF('Basic Data Entry Sheet'!Q64="", "", 'Basic Data Entry Sheet'!Q64)</f>
        <v/>
      </c>
    </row>
    <row r="42" spans="1:41">
      <c r="A42" s="5">
        <f>'Basic Data Entry Sheet'!C65</f>
        <v>1033</v>
      </c>
      <c r="B42" s="5">
        <f>'Basic Data Entry Sheet'!D65</f>
        <v>0</v>
      </c>
      <c r="C42" s="6" t="str">
        <f>IF('Basic Data Entry Sheet'!E65="", "", 'Basic Data Entry Sheet'!E65)</f>
        <v/>
      </c>
      <c r="D42" s="6" t="str">
        <f>IF(C42="", "", C42/'Basic Data Entry Sheet'!$I$2*100)</f>
        <v/>
      </c>
      <c r="E42" s="6" t="str">
        <f>IF(D42="", "", IF(D42&lt;='Basic Data Entry Sheet'!$G$25, 'Basic Data Entry Sheet'!$E$25, IF(D42&lt;='Basic Data Entry Sheet'!$G$24, 'Basic Data Entry Sheet'!$E$24, IF(D42&lt;='Basic Data Entry Sheet'!$G$23, 'Basic Data Entry Sheet'!$E$23, IF(D42&lt;='Basic Data Entry Sheet'!$G$22, 'Basic Data Entry Sheet'!$E$22, IF(D42&lt;='Basic Data Entry Sheet'!$G$21, 'Basic Data Entry Sheet'!$E$21, IF(D42&lt;='Basic Data Entry Sheet'!$G$20, 'Basic Data Entry Sheet'!$E$20, IF(D42&lt;='Basic Data Entry Sheet'!$G$19, 'Basic Data Entry Sheet'!$E$19, 'Basic Data Entry Sheet'!$E$18))))))))</f>
        <v/>
      </c>
      <c r="F42" s="6" t="str">
        <f>IF('Basic Data Entry Sheet'!F65="", "", 'Basic Data Entry Sheet'!F65)</f>
        <v/>
      </c>
      <c r="G42" s="6" t="str">
        <f>IF(F42="", "", F42/'Basic Data Entry Sheet'!$I$3*100)</f>
        <v/>
      </c>
      <c r="H42" s="6" t="str">
        <f>IF(G42="", "", IF(G42&lt;='Basic Data Entry Sheet'!$G$25, 'Basic Data Entry Sheet'!$E$25, IF(G42&lt;='Basic Data Entry Sheet'!$G$24, 'Basic Data Entry Sheet'!$E$24, IF(G42&lt;='Basic Data Entry Sheet'!$G$23, 'Basic Data Entry Sheet'!$E$23, IF(G42&lt;='Basic Data Entry Sheet'!$G$22, 'Basic Data Entry Sheet'!$E$22, IF(G42&lt;='Basic Data Entry Sheet'!$G$21, 'Basic Data Entry Sheet'!$E$21, IF(G42&lt;='Basic Data Entry Sheet'!$G$20, 'Basic Data Entry Sheet'!$E$20, IF(G42&lt;='Basic Data Entry Sheet'!$G$19, 'Basic Data Entry Sheet'!$E$19, 'Basic Data Entry Sheet'!$E$18))))))))</f>
        <v/>
      </c>
      <c r="I42" s="6" t="str">
        <f>IF('Basic Data Entry Sheet'!G65="", "", 'Basic Data Entry Sheet'!G65)</f>
        <v/>
      </c>
      <c r="J42" s="6" t="str">
        <f>IF(I42="", "", I42/'Basic Data Entry Sheet'!$I$4*100)</f>
        <v/>
      </c>
      <c r="K42" s="6" t="str">
        <f>IF(J42="", "", IF(J42&lt;='Basic Data Entry Sheet'!$G$25, 'Basic Data Entry Sheet'!$E$25, IF(J42&lt;='Basic Data Entry Sheet'!$G$24, 'Basic Data Entry Sheet'!$E$24, IF(J42&lt;='Basic Data Entry Sheet'!$G$23, 'Basic Data Entry Sheet'!$E$23, IF(J42&lt;='Basic Data Entry Sheet'!$G$22, 'Basic Data Entry Sheet'!$E$22, IF(J42&lt;='Basic Data Entry Sheet'!$G$21, 'Basic Data Entry Sheet'!$E$21, IF(J42&lt;='Basic Data Entry Sheet'!$G$20, 'Basic Data Entry Sheet'!$E$20, IF(J42&lt;='Basic Data Entry Sheet'!$G$19, 'Basic Data Entry Sheet'!$E$19, 'Basic Data Entry Sheet'!$E$18))))))))</f>
        <v/>
      </c>
      <c r="L42" s="6" t="str">
        <f>IF('Basic Data Entry Sheet'!H65="", "", 'Basic Data Entry Sheet'!H65)</f>
        <v/>
      </c>
      <c r="M42" s="6" t="str">
        <f>IF(L42="", "", L42/'Basic Data Entry Sheet'!$I$5*100)</f>
        <v/>
      </c>
      <c r="N42" s="6" t="str">
        <f>IF(M42="", "", IF(M42&lt;='Basic Data Entry Sheet'!$G$25, 'Basic Data Entry Sheet'!$E$25, IF(M42&lt;='Basic Data Entry Sheet'!$G$24, 'Basic Data Entry Sheet'!$E$24, IF(M42&lt;='Basic Data Entry Sheet'!$G$23, 'Basic Data Entry Sheet'!$E$23, IF(M42&lt;='Basic Data Entry Sheet'!$G$22, 'Basic Data Entry Sheet'!$E$22, IF(M42&lt;='Basic Data Entry Sheet'!$G$21, 'Basic Data Entry Sheet'!$E$21, IF(M42&lt;='Basic Data Entry Sheet'!$G$20, 'Basic Data Entry Sheet'!$E$20, IF(M42&lt;='Basic Data Entry Sheet'!$G$19, 'Basic Data Entry Sheet'!$E$19, 'Basic Data Entry Sheet'!$E$18))))))))</f>
        <v/>
      </c>
      <c r="O42" s="6" t="str">
        <f>IF('Basic Data Entry Sheet'!I65="", "", 'Basic Data Entry Sheet'!I65)</f>
        <v/>
      </c>
      <c r="P42" s="6" t="str">
        <f>IF(O42="", "", O42/'Basic Data Entry Sheet'!$I$6*100)</f>
        <v/>
      </c>
      <c r="Q42" s="6" t="str">
        <f>IF(P42="", "", IF(P42&lt;='Basic Data Entry Sheet'!$G$25, 'Basic Data Entry Sheet'!$E$25, IF(P42&lt;='Basic Data Entry Sheet'!$G$24, 'Basic Data Entry Sheet'!$E$24, IF(P42&lt;='Basic Data Entry Sheet'!$G$23, 'Basic Data Entry Sheet'!$E$23, IF(P42&lt;='Basic Data Entry Sheet'!$G$22, 'Basic Data Entry Sheet'!$E$22, IF(P42&lt;='Basic Data Entry Sheet'!$G$21, 'Basic Data Entry Sheet'!$E$21, IF(P42&lt;='Basic Data Entry Sheet'!$G$20, 'Basic Data Entry Sheet'!$E$20, IF(P42&lt;='Basic Data Entry Sheet'!$G$19, 'Basic Data Entry Sheet'!$E$19, 'Basic Data Entry Sheet'!$E$18))))))))</f>
        <v/>
      </c>
      <c r="R42" s="6" t="str">
        <f>IF('Basic Data Entry Sheet'!J65="", "", 'Basic Data Entry Sheet'!J65)</f>
        <v/>
      </c>
      <c r="S42" s="6" t="str">
        <f>IF(R42="", "", R42/'Basic Data Entry Sheet'!$I$7*100)</f>
        <v/>
      </c>
      <c r="T42" s="6" t="str">
        <f>IF(S42="", "", IF(S42&lt;='Basic Data Entry Sheet'!$G$25, 'Basic Data Entry Sheet'!$E$25, IF(S42&lt;='Basic Data Entry Sheet'!$G$24, 'Basic Data Entry Sheet'!$E$24, IF(S42&lt;='Basic Data Entry Sheet'!$G$23, 'Basic Data Entry Sheet'!$E$23, IF(S42&lt;='Basic Data Entry Sheet'!$G$22, 'Basic Data Entry Sheet'!$E$22, IF(S42&lt;='Basic Data Entry Sheet'!$G$21, 'Basic Data Entry Sheet'!$E$21, IF(S42&lt;='Basic Data Entry Sheet'!$G$20, 'Basic Data Entry Sheet'!$E$20, IF(S42&lt;='Basic Data Entry Sheet'!$G$19, 'Basic Data Entry Sheet'!$E$19, 'Basic Data Entry Sheet'!$E$18))))))))</f>
        <v/>
      </c>
      <c r="U42" s="6" t="str">
        <f>IF('Basic Data Entry Sheet'!K65="", "", 'Basic Data Entry Sheet'!K65)</f>
        <v/>
      </c>
      <c r="V42" s="6" t="str">
        <f>IF(U42="", "", U42/'Basic Data Entry Sheet'!$I$8*100)</f>
        <v/>
      </c>
      <c r="W42" s="6" t="str">
        <f>IF(V42="", "", IF(V42&lt;='Basic Data Entry Sheet'!$G$25, 'Basic Data Entry Sheet'!$E$25, IF(V42&lt;='Basic Data Entry Sheet'!$G$24, 'Basic Data Entry Sheet'!$E$24, IF(V42&lt;='Basic Data Entry Sheet'!$G$23, 'Basic Data Entry Sheet'!$E$23, IF(V42&lt;='Basic Data Entry Sheet'!$G$22, 'Basic Data Entry Sheet'!$E$22, IF(V42&lt;='Basic Data Entry Sheet'!$G$21, 'Basic Data Entry Sheet'!$E$21, IF(V42&lt;='Basic Data Entry Sheet'!$G$20, 'Basic Data Entry Sheet'!$E$20, IF(V42&lt;='Basic Data Entry Sheet'!$G$19, 'Basic Data Entry Sheet'!$E$19, 'Basic Data Entry Sheet'!$E$18))))))))</f>
        <v/>
      </c>
      <c r="X42" s="6" t="str">
        <f>IF('Basic Data Entry Sheet'!L65="", "", 'Basic Data Entry Sheet'!L65)</f>
        <v/>
      </c>
      <c r="Y42" s="6" t="str">
        <f>IF(X42="", "", X42/'Basic Data Entry Sheet'!$I$9*100)</f>
        <v/>
      </c>
      <c r="Z42" s="6" t="str">
        <f>IF(Y42="", "", IF(Y42&lt;='Basic Data Entry Sheet'!$G$25, 'Basic Data Entry Sheet'!$E$25, IF(Y42&lt;='Basic Data Entry Sheet'!$G$24, 'Basic Data Entry Sheet'!$E$24, IF(Y42&lt;='Basic Data Entry Sheet'!$G$23, 'Basic Data Entry Sheet'!$E$23, IF(Y42&lt;='Basic Data Entry Sheet'!$G$22, 'Basic Data Entry Sheet'!$E$22, IF(Y42&lt;='Basic Data Entry Sheet'!$G$21, 'Basic Data Entry Sheet'!$E$21, IF(Y42&lt;='Basic Data Entry Sheet'!$G$20, 'Basic Data Entry Sheet'!$E$20, IF(Y42&lt;='Basic Data Entry Sheet'!$G$19, 'Basic Data Entry Sheet'!$E$19, 'Basic Data Entry Sheet'!$E$18))))))))</f>
        <v/>
      </c>
      <c r="AA42" s="6" t="str">
        <f>IF('Basic Data Entry Sheet'!M65="", "", 'Basic Data Entry Sheet'!M65)</f>
        <v/>
      </c>
      <c r="AB42" s="6" t="str">
        <f>IF(AA42="", "", AA42/'Basic Data Entry Sheet'!$I$10*100)</f>
        <v/>
      </c>
      <c r="AC42" s="6" t="str">
        <f>IF(AB42="", "", IF(AB42&lt;='Basic Data Entry Sheet'!$G$25, 'Basic Data Entry Sheet'!$E$25, IF(AB42&lt;='Basic Data Entry Sheet'!$G$24, 'Basic Data Entry Sheet'!$E$24, IF(AB42&lt;='Basic Data Entry Sheet'!$G$23, 'Basic Data Entry Sheet'!$E$23, IF(AB42&lt;='Basic Data Entry Sheet'!$G$22, 'Basic Data Entry Sheet'!$E$22, IF(AB42&lt;='Basic Data Entry Sheet'!$G$21, 'Basic Data Entry Sheet'!$E$21, IF(AB42&lt;='Basic Data Entry Sheet'!$G$20, 'Basic Data Entry Sheet'!$E$20, IF(AB42&lt;='Basic Data Entry Sheet'!$G$19, 'Basic Data Entry Sheet'!$E$19, 'Basic Data Entry Sheet'!$E$18))))))))</f>
        <v/>
      </c>
      <c r="AD42" s="6" t="str">
        <f>IF('Basic Data Entry Sheet'!N65="", "", 'Basic Data Entry Sheet'!N65)</f>
        <v/>
      </c>
      <c r="AE42" s="6" t="str">
        <f>IF(AD42="", "", AD42/'Basic Data Entry Sheet'!$I$11*100)</f>
        <v/>
      </c>
      <c r="AF42" s="6" t="str">
        <f>IF(AE42="", "", IF(AE42&lt;='Basic Data Entry Sheet'!$G$25, 'Basic Data Entry Sheet'!$E$25, IF(AE42&lt;='Basic Data Entry Sheet'!$G$24, 'Basic Data Entry Sheet'!$E$24, IF(AE42&lt;='Basic Data Entry Sheet'!$G$23, 'Basic Data Entry Sheet'!$E$23, IF(AE42&lt;='Basic Data Entry Sheet'!$G$22, 'Basic Data Entry Sheet'!$E$22, IF(AE42&lt;='Basic Data Entry Sheet'!$G$21, 'Basic Data Entry Sheet'!$E$21, IF(AE42&lt;='Basic Data Entry Sheet'!$G$20, 'Basic Data Entry Sheet'!$E$20, IF(AE42&lt;='Basic Data Entry Sheet'!$G$19, 'Basic Data Entry Sheet'!$E$19, 'Basic Data Entry Sheet'!$E$18))))))))</f>
        <v/>
      </c>
      <c r="AG42" s="6" t="str">
        <f>IF('Basic Data Entry Sheet'!O65="", "", 'Basic Data Entry Sheet'!O65)</f>
        <v/>
      </c>
      <c r="AH42" s="6" t="str">
        <f>IF(AG42="", "", AG42/'Basic Data Entry Sheet'!$I$12*100)</f>
        <v/>
      </c>
      <c r="AI42" s="6" t="str">
        <f>IF(AH42="", "", IF(AH42&lt;='Basic Data Entry Sheet'!$G$25, 'Basic Data Entry Sheet'!$E$25, IF(AH42&lt;='Basic Data Entry Sheet'!$G$24, 'Basic Data Entry Sheet'!$E$24, IF(AH42&lt;='Basic Data Entry Sheet'!$G$23, 'Basic Data Entry Sheet'!$E$23, IF(AH42&lt;='Basic Data Entry Sheet'!$G$22, 'Basic Data Entry Sheet'!$E$22, IF(AH42&lt;='Basic Data Entry Sheet'!$G$21, 'Basic Data Entry Sheet'!$E$21, IF(AH42&lt;='Basic Data Entry Sheet'!$G$20, 'Basic Data Entry Sheet'!$E$20, IF(AH42&lt;='Basic Data Entry Sheet'!$G$19, 'Basic Data Entry Sheet'!$E$19, 'Basic Data Entry Sheet'!$E$18))))))))</f>
        <v/>
      </c>
      <c r="AJ42" s="6"/>
      <c r="AK42" s="6"/>
      <c r="AL42" s="6"/>
      <c r="AM42" s="6"/>
      <c r="AN42" s="6" t="str">
        <f>IF('Basic Data Entry Sheet'!P65="", "", 'Basic Data Entry Sheet'!P65)</f>
        <v/>
      </c>
      <c r="AO42" s="3" t="str">
        <f>IF('Basic Data Entry Sheet'!Q65="", "", 'Basic Data Entry Sheet'!Q65)</f>
        <v/>
      </c>
    </row>
    <row r="43" spans="1:41">
      <c r="A43" s="5">
        <f>'Basic Data Entry Sheet'!C66</f>
        <v>1034</v>
      </c>
      <c r="B43" s="5">
        <f>'Basic Data Entry Sheet'!D66</f>
        <v>0</v>
      </c>
      <c r="C43" s="6" t="str">
        <f>IF('Basic Data Entry Sheet'!E66="", "", 'Basic Data Entry Sheet'!E66)</f>
        <v/>
      </c>
      <c r="D43" s="6" t="str">
        <f>IF(C43="", "", C43/'Basic Data Entry Sheet'!$I$2*100)</f>
        <v/>
      </c>
      <c r="E43" s="6" t="str">
        <f>IF(D43="", "", IF(D43&lt;='Basic Data Entry Sheet'!$G$25, 'Basic Data Entry Sheet'!$E$25, IF(D43&lt;='Basic Data Entry Sheet'!$G$24, 'Basic Data Entry Sheet'!$E$24, IF(D43&lt;='Basic Data Entry Sheet'!$G$23, 'Basic Data Entry Sheet'!$E$23, IF(D43&lt;='Basic Data Entry Sheet'!$G$22, 'Basic Data Entry Sheet'!$E$22, IF(D43&lt;='Basic Data Entry Sheet'!$G$21, 'Basic Data Entry Sheet'!$E$21, IF(D43&lt;='Basic Data Entry Sheet'!$G$20, 'Basic Data Entry Sheet'!$E$20, IF(D43&lt;='Basic Data Entry Sheet'!$G$19, 'Basic Data Entry Sheet'!$E$19, 'Basic Data Entry Sheet'!$E$18))))))))</f>
        <v/>
      </c>
      <c r="F43" s="6" t="str">
        <f>IF('Basic Data Entry Sheet'!F66="", "", 'Basic Data Entry Sheet'!F66)</f>
        <v/>
      </c>
      <c r="G43" s="6" t="str">
        <f>IF(F43="", "", F43/'Basic Data Entry Sheet'!$I$3*100)</f>
        <v/>
      </c>
      <c r="H43" s="6" t="str">
        <f>IF(G43="", "", IF(G43&lt;='Basic Data Entry Sheet'!$G$25, 'Basic Data Entry Sheet'!$E$25, IF(G43&lt;='Basic Data Entry Sheet'!$G$24, 'Basic Data Entry Sheet'!$E$24, IF(G43&lt;='Basic Data Entry Sheet'!$G$23, 'Basic Data Entry Sheet'!$E$23, IF(G43&lt;='Basic Data Entry Sheet'!$G$22, 'Basic Data Entry Sheet'!$E$22, IF(G43&lt;='Basic Data Entry Sheet'!$G$21, 'Basic Data Entry Sheet'!$E$21, IF(G43&lt;='Basic Data Entry Sheet'!$G$20, 'Basic Data Entry Sheet'!$E$20, IF(G43&lt;='Basic Data Entry Sheet'!$G$19, 'Basic Data Entry Sheet'!$E$19, 'Basic Data Entry Sheet'!$E$18))))))))</f>
        <v/>
      </c>
      <c r="I43" s="6" t="str">
        <f>IF('Basic Data Entry Sheet'!G66="", "", 'Basic Data Entry Sheet'!G66)</f>
        <v/>
      </c>
      <c r="J43" s="6" t="str">
        <f>IF(I43="", "", I43/'Basic Data Entry Sheet'!$I$4*100)</f>
        <v/>
      </c>
      <c r="K43" s="6" t="str">
        <f>IF(J43="", "", IF(J43&lt;='Basic Data Entry Sheet'!$G$25, 'Basic Data Entry Sheet'!$E$25, IF(J43&lt;='Basic Data Entry Sheet'!$G$24, 'Basic Data Entry Sheet'!$E$24, IF(J43&lt;='Basic Data Entry Sheet'!$G$23, 'Basic Data Entry Sheet'!$E$23, IF(J43&lt;='Basic Data Entry Sheet'!$G$22, 'Basic Data Entry Sheet'!$E$22, IF(J43&lt;='Basic Data Entry Sheet'!$G$21, 'Basic Data Entry Sheet'!$E$21, IF(J43&lt;='Basic Data Entry Sheet'!$G$20, 'Basic Data Entry Sheet'!$E$20, IF(J43&lt;='Basic Data Entry Sheet'!$G$19, 'Basic Data Entry Sheet'!$E$19, 'Basic Data Entry Sheet'!$E$18))))))))</f>
        <v/>
      </c>
      <c r="L43" s="6" t="str">
        <f>IF('Basic Data Entry Sheet'!H66="", "", 'Basic Data Entry Sheet'!H66)</f>
        <v/>
      </c>
      <c r="M43" s="6" t="str">
        <f>IF(L43="", "", L43/'Basic Data Entry Sheet'!$I$5*100)</f>
        <v/>
      </c>
      <c r="N43" s="6" t="str">
        <f>IF(M43="", "", IF(M43&lt;='Basic Data Entry Sheet'!$G$25, 'Basic Data Entry Sheet'!$E$25, IF(M43&lt;='Basic Data Entry Sheet'!$G$24, 'Basic Data Entry Sheet'!$E$24, IF(M43&lt;='Basic Data Entry Sheet'!$G$23, 'Basic Data Entry Sheet'!$E$23, IF(M43&lt;='Basic Data Entry Sheet'!$G$22, 'Basic Data Entry Sheet'!$E$22, IF(M43&lt;='Basic Data Entry Sheet'!$G$21, 'Basic Data Entry Sheet'!$E$21, IF(M43&lt;='Basic Data Entry Sheet'!$G$20, 'Basic Data Entry Sheet'!$E$20, IF(M43&lt;='Basic Data Entry Sheet'!$G$19, 'Basic Data Entry Sheet'!$E$19, 'Basic Data Entry Sheet'!$E$18))))))))</f>
        <v/>
      </c>
      <c r="O43" s="6" t="str">
        <f>IF('Basic Data Entry Sheet'!I66="", "", 'Basic Data Entry Sheet'!I66)</f>
        <v/>
      </c>
      <c r="P43" s="6" t="str">
        <f>IF(O43="", "", O43/'Basic Data Entry Sheet'!$I$6*100)</f>
        <v/>
      </c>
      <c r="Q43" s="6" t="str">
        <f>IF(P43="", "", IF(P43&lt;='Basic Data Entry Sheet'!$G$25, 'Basic Data Entry Sheet'!$E$25, IF(P43&lt;='Basic Data Entry Sheet'!$G$24, 'Basic Data Entry Sheet'!$E$24, IF(P43&lt;='Basic Data Entry Sheet'!$G$23, 'Basic Data Entry Sheet'!$E$23, IF(P43&lt;='Basic Data Entry Sheet'!$G$22, 'Basic Data Entry Sheet'!$E$22, IF(P43&lt;='Basic Data Entry Sheet'!$G$21, 'Basic Data Entry Sheet'!$E$21, IF(P43&lt;='Basic Data Entry Sheet'!$G$20, 'Basic Data Entry Sheet'!$E$20, IF(P43&lt;='Basic Data Entry Sheet'!$G$19, 'Basic Data Entry Sheet'!$E$19, 'Basic Data Entry Sheet'!$E$18))))))))</f>
        <v/>
      </c>
      <c r="R43" s="6" t="str">
        <f>IF('Basic Data Entry Sheet'!J66="", "", 'Basic Data Entry Sheet'!J66)</f>
        <v/>
      </c>
      <c r="S43" s="6" t="str">
        <f>IF(R43="", "", R43/'Basic Data Entry Sheet'!$I$7*100)</f>
        <v/>
      </c>
      <c r="T43" s="6" t="str">
        <f>IF(S43="", "", IF(S43&lt;='Basic Data Entry Sheet'!$G$25, 'Basic Data Entry Sheet'!$E$25, IF(S43&lt;='Basic Data Entry Sheet'!$G$24, 'Basic Data Entry Sheet'!$E$24, IF(S43&lt;='Basic Data Entry Sheet'!$G$23, 'Basic Data Entry Sheet'!$E$23, IF(S43&lt;='Basic Data Entry Sheet'!$G$22, 'Basic Data Entry Sheet'!$E$22, IF(S43&lt;='Basic Data Entry Sheet'!$G$21, 'Basic Data Entry Sheet'!$E$21, IF(S43&lt;='Basic Data Entry Sheet'!$G$20, 'Basic Data Entry Sheet'!$E$20, IF(S43&lt;='Basic Data Entry Sheet'!$G$19, 'Basic Data Entry Sheet'!$E$19, 'Basic Data Entry Sheet'!$E$18))))))))</f>
        <v/>
      </c>
      <c r="U43" s="6" t="str">
        <f>IF('Basic Data Entry Sheet'!K66="", "", 'Basic Data Entry Sheet'!K66)</f>
        <v/>
      </c>
      <c r="V43" s="6" t="str">
        <f>IF(U43="", "", U43/'Basic Data Entry Sheet'!$I$8*100)</f>
        <v/>
      </c>
      <c r="W43" s="6" t="str">
        <f>IF(V43="", "", IF(V43&lt;='Basic Data Entry Sheet'!$G$25, 'Basic Data Entry Sheet'!$E$25, IF(V43&lt;='Basic Data Entry Sheet'!$G$24, 'Basic Data Entry Sheet'!$E$24, IF(V43&lt;='Basic Data Entry Sheet'!$G$23, 'Basic Data Entry Sheet'!$E$23, IF(V43&lt;='Basic Data Entry Sheet'!$G$22, 'Basic Data Entry Sheet'!$E$22, IF(V43&lt;='Basic Data Entry Sheet'!$G$21, 'Basic Data Entry Sheet'!$E$21, IF(V43&lt;='Basic Data Entry Sheet'!$G$20, 'Basic Data Entry Sheet'!$E$20, IF(V43&lt;='Basic Data Entry Sheet'!$G$19, 'Basic Data Entry Sheet'!$E$19, 'Basic Data Entry Sheet'!$E$18))))))))</f>
        <v/>
      </c>
      <c r="X43" s="6" t="str">
        <f>IF('Basic Data Entry Sheet'!L66="", "", 'Basic Data Entry Sheet'!L66)</f>
        <v/>
      </c>
      <c r="Y43" s="6" t="str">
        <f>IF(X43="", "", X43/'Basic Data Entry Sheet'!$I$9*100)</f>
        <v/>
      </c>
      <c r="Z43" s="6" t="str">
        <f>IF(Y43="", "", IF(Y43&lt;='Basic Data Entry Sheet'!$G$25, 'Basic Data Entry Sheet'!$E$25, IF(Y43&lt;='Basic Data Entry Sheet'!$G$24, 'Basic Data Entry Sheet'!$E$24, IF(Y43&lt;='Basic Data Entry Sheet'!$G$23, 'Basic Data Entry Sheet'!$E$23, IF(Y43&lt;='Basic Data Entry Sheet'!$G$22, 'Basic Data Entry Sheet'!$E$22, IF(Y43&lt;='Basic Data Entry Sheet'!$G$21, 'Basic Data Entry Sheet'!$E$21, IF(Y43&lt;='Basic Data Entry Sheet'!$G$20, 'Basic Data Entry Sheet'!$E$20, IF(Y43&lt;='Basic Data Entry Sheet'!$G$19, 'Basic Data Entry Sheet'!$E$19, 'Basic Data Entry Sheet'!$E$18))))))))</f>
        <v/>
      </c>
      <c r="AA43" s="6" t="str">
        <f>IF('Basic Data Entry Sheet'!M66="", "", 'Basic Data Entry Sheet'!M66)</f>
        <v/>
      </c>
      <c r="AB43" s="6" t="str">
        <f>IF(AA43="", "", AA43/'Basic Data Entry Sheet'!$I$10*100)</f>
        <v/>
      </c>
      <c r="AC43" s="6" t="str">
        <f>IF(AB43="", "", IF(AB43&lt;='Basic Data Entry Sheet'!$G$25, 'Basic Data Entry Sheet'!$E$25, IF(AB43&lt;='Basic Data Entry Sheet'!$G$24, 'Basic Data Entry Sheet'!$E$24, IF(AB43&lt;='Basic Data Entry Sheet'!$G$23, 'Basic Data Entry Sheet'!$E$23, IF(AB43&lt;='Basic Data Entry Sheet'!$G$22, 'Basic Data Entry Sheet'!$E$22, IF(AB43&lt;='Basic Data Entry Sheet'!$G$21, 'Basic Data Entry Sheet'!$E$21, IF(AB43&lt;='Basic Data Entry Sheet'!$G$20, 'Basic Data Entry Sheet'!$E$20, IF(AB43&lt;='Basic Data Entry Sheet'!$G$19, 'Basic Data Entry Sheet'!$E$19, 'Basic Data Entry Sheet'!$E$18))))))))</f>
        <v/>
      </c>
      <c r="AD43" s="6" t="str">
        <f>IF('Basic Data Entry Sheet'!N66="", "", 'Basic Data Entry Sheet'!N66)</f>
        <v/>
      </c>
      <c r="AE43" s="6" t="str">
        <f>IF(AD43="", "", AD43/'Basic Data Entry Sheet'!$I$11*100)</f>
        <v/>
      </c>
      <c r="AF43" s="6" t="str">
        <f>IF(AE43="", "", IF(AE43&lt;='Basic Data Entry Sheet'!$G$25, 'Basic Data Entry Sheet'!$E$25, IF(AE43&lt;='Basic Data Entry Sheet'!$G$24, 'Basic Data Entry Sheet'!$E$24, IF(AE43&lt;='Basic Data Entry Sheet'!$G$23, 'Basic Data Entry Sheet'!$E$23, IF(AE43&lt;='Basic Data Entry Sheet'!$G$22, 'Basic Data Entry Sheet'!$E$22, IF(AE43&lt;='Basic Data Entry Sheet'!$G$21, 'Basic Data Entry Sheet'!$E$21, IF(AE43&lt;='Basic Data Entry Sheet'!$G$20, 'Basic Data Entry Sheet'!$E$20, IF(AE43&lt;='Basic Data Entry Sheet'!$G$19, 'Basic Data Entry Sheet'!$E$19, 'Basic Data Entry Sheet'!$E$18))))))))</f>
        <v/>
      </c>
      <c r="AG43" s="6" t="str">
        <f>IF('Basic Data Entry Sheet'!O66="", "", 'Basic Data Entry Sheet'!O66)</f>
        <v/>
      </c>
      <c r="AH43" s="6" t="str">
        <f>IF(AG43="", "", AG43/'Basic Data Entry Sheet'!$I$12*100)</f>
        <v/>
      </c>
      <c r="AI43" s="6" t="str">
        <f>IF(AH43="", "", IF(AH43&lt;='Basic Data Entry Sheet'!$G$25, 'Basic Data Entry Sheet'!$E$25, IF(AH43&lt;='Basic Data Entry Sheet'!$G$24, 'Basic Data Entry Sheet'!$E$24, IF(AH43&lt;='Basic Data Entry Sheet'!$G$23, 'Basic Data Entry Sheet'!$E$23, IF(AH43&lt;='Basic Data Entry Sheet'!$G$22, 'Basic Data Entry Sheet'!$E$22, IF(AH43&lt;='Basic Data Entry Sheet'!$G$21, 'Basic Data Entry Sheet'!$E$21, IF(AH43&lt;='Basic Data Entry Sheet'!$G$20, 'Basic Data Entry Sheet'!$E$20, IF(AH43&lt;='Basic Data Entry Sheet'!$G$19, 'Basic Data Entry Sheet'!$E$19, 'Basic Data Entry Sheet'!$E$18))))))))</f>
        <v/>
      </c>
      <c r="AJ43" s="6"/>
      <c r="AK43" s="6"/>
      <c r="AL43" s="6"/>
      <c r="AM43" s="6"/>
      <c r="AN43" s="6" t="str">
        <f>IF('Basic Data Entry Sheet'!P66="", "", 'Basic Data Entry Sheet'!P66)</f>
        <v/>
      </c>
      <c r="AO43" s="3" t="str">
        <f>IF('Basic Data Entry Sheet'!Q66="", "", 'Basic Data Entry Sheet'!Q66)</f>
        <v/>
      </c>
    </row>
    <row r="44" spans="1:41">
      <c r="A44" s="5">
        <f>'Basic Data Entry Sheet'!C67</f>
        <v>1035</v>
      </c>
      <c r="B44" s="5">
        <f>'Basic Data Entry Sheet'!D67</f>
        <v>0</v>
      </c>
      <c r="C44" s="6" t="str">
        <f>IF('Basic Data Entry Sheet'!E67="", "", 'Basic Data Entry Sheet'!E67)</f>
        <v/>
      </c>
      <c r="D44" s="6" t="str">
        <f>IF(C44="", "", C44/'Basic Data Entry Sheet'!$I$2*100)</f>
        <v/>
      </c>
      <c r="E44" s="6" t="str">
        <f>IF(D44="", "", IF(D44&lt;='Basic Data Entry Sheet'!$G$25, 'Basic Data Entry Sheet'!$E$25, IF(D44&lt;='Basic Data Entry Sheet'!$G$24, 'Basic Data Entry Sheet'!$E$24, IF(D44&lt;='Basic Data Entry Sheet'!$G$23, 'Basic Data Entry Sheet'!$E$23, IF(D44&lt;='Basic Data Entry Sheet'!$G$22, 'Basic Data Entry Sheet'!$E$22, IF(D44&lt;='Basic Data Entry Sheet'!$G$21, 'Basic Data Entry Sheet'!$E$21, IF(D44&lt;='Basic Data Entry Sheet'!$G$20, 'Basic Data Entry Sheet'!$E$20, IF(D44&lt;='Basic Data Entry Sheet'!$G$19, 'Basic Data Entry Sheet'!$E$19, 'Basic Data Entry Sheet'!$E$18))))))))</f>
        <v/>
      </c>
      <c r="F44" s="6" t="str">
        <f>IF('Basic Data Entry Sheet'!F67="", "", 'Basic Data Entry Sheet'!F67)</f>
        <v/>
      </c>
      <c r="G44" s="6" t="str">
        <f>IF(F44="", "", F44/'Basic Data Entry Sheet'!$I$3*100)</f>
        <v/>
      </c>
      <c r="H44" s="6" t="str">
        <f>IF(G44="", "", IF(G44&lt;='Basic Data Entry Sheet'!$G$25, 'Basic Data Entry Sheet'!$E$25, IF(G44&lt;='Basic Data Entry Sheet'!$G$24, 'Basic Data Entry Sheet'!$E$24, IF(G44&lt;='Basic Data Entry Sheet'!$G$23, 'Basic Data Entry Sheet'!$E$23, IF(G44&lt;='Basic Data Entry Sheet'!$G$22, 'Basic Data Entry Sheet'!$E$22, IF(G44&lt;='Basic Data Entry Sheet'!$G$21, 'Basic Data Entry Sheet'!$E$21, IF(G44&lt;='Basic Data Entry Sheet'!$G$20, 'Basic Data Entry Sheet'!$E$20, IF(G44&lt;='Basic Data Entry Sheet'!$G$19, 'Basic Data Entry Sheet'!$E$19, 'Basic Data Entry Sheet'!$E$18))))))))</f>
        <v/>
      </c>
      <c r="I44" s="6" t="str">
        <f>IF('Basic Data Entry Sheet'!G67="", "", 'Basic Data Entry Sheet'!G67)</f>
        <v/>
      </c>
      <c r="J44" s="6" t="str">
        <f>IF(I44="", "", I44/'Basic Data Entry Sheet'!$I$4*100)</f>
        <v/>
      </c>
      <c r="K44" s="6" t="str">
        <f>IF(J44="", "", IF(J44&lt;='Basic Data Entry Sheet'!$G$25, 'Basic Data Entry Sheet'!$E$25, IF(J44&lt;='Basic Data Entry Sheet'!$G$24, 'Basic Data Entry Sheet'!$E$24, IF(J44&lt;='Basic Data Entry Sheet'!$G$23, 'Basic Data Entry Sheet'!$E$23, IF(J44&lt;='Basic Data Entry Sheet'!$G$22, 'Basic Data Entry Sheet'!$E$22, IF(J44&lt;='Basic Data Entry Sheet'!$G$21, 'Basic Data Entry Sheet'!$E$21, IF(J44&lt;='Basic Data Entry Sheet'!$G$20, 'Basic Data Entry Sheet'!$E$20, IF(J44&lt;='Basic Data Entry Sheet'!$G$19, 'Basic Data Entry Sheet'!$E$19, 'Basic Data Entry Sheet'!$E$18))))))))</f>
        <v/>
      </c>
      <c r="L44" s="6" t="str">
        <f>IF('Basic Data Entry Sheet'!H67="", "", 'Basic Data Entry Sheet'!H67)</f>
        <v/>
      </c>
      <c r="M44" s="6" t="str">
        <f>IF(L44="", "", L44/'Basic Data Entry Sheet'!$I$5*100)</f>
        <v/>
      </c>
      <c r="N44" s="6" t="str">
        <f>IF(M44="", "", IF(M44&lt;='Basic Data Entry Sheet'!$G$25, 'Basic Data Entry Sheet'!$E$25, IF(M44&lt;='Basic Data Entry Sheet'!$G$24, 'Basic Data Entry Sheet'!$E$24, IF(M44&lt;='Basic Data Entry Sheet'!$G$23, 'Basic Data Entry Sheet'!$E$23, IF(M44&lt;='Basic Data Entry Sheet'!$G$22, 'Basic Data Entry Sheet'!$E$22, IF(M44&lt;='Basic Data Entry Sheet'!$G$21, 'Basic Data Entry Sheet'!$E$21, IF(M44&lt;='Basic Data Entry Sheet'!$G$20, 'Basic Data Entry Sheet'!$E$20, IF(M44&lt;='Basic Data Entry Sheet'!$G$19, 'Basic Data Entry Sheet'!$E$19, 'Basic Data Entry Sheet'!$E$18))))))))</f>
        <v/>
      </c>
      <c r="O44" s="6" t="str">
        <f>IF('Basic Data Entry Sheet'!I67="", "", 'Basic Data Entry Sheet'!I67)</f>
        <v/>
      </c>
      <c r="P44" s="6" t="str">
        <f>IF(O44="", "", O44/'Basic Data Entry Sheet'!$I$6*100)</f>
        <v/>
      </c>
      <c r="Q44" s="6" t="str">
        <f>IF(P44="", "", IF(P44&lt;='Basic Data Entry Sheet'!$G$25, 'Basic Data Entry Sheet'!$E$25, IF(P44&lt;='Basic Data Entry Sheet'!$G$24, 'Basic Data Entry Sheet'!$E$24, IF(P44&lt;='Basic Data Entry Sheet'!$G$23, 'Basic Data Entry Sheet'!$E$23, IF(P44&lt;='Basic Data Entry Sheet'!$G$22, 'Basic Data Entry Sheet'!$E$22, IF(P44&lt;='Basic Data Entry Sheet'!$G$21, 'Basic Data Entry Sheet'!$E$21, IF(P44&lt;='Basic Data Entry Sheet'!$G$20, 'Basic Data Entry Sheet'!$E$20, IF(P44&lt;='Basic Data Entry Sheet'!$G$19, 'Basic Data Entry Sheet'!$E$19, 'Basic Data Entry Sheet'!$E$18))))))))</f>
        <v/>
      </c>
      <c r="R44" s="6" t="str">
        <f>IF('Basic Data Entry Sheet'!J67="", "", 'Basic Data Entry Sheet'!J67)</f>
        <v/>
      </c>
      <c r="S44" s="6" t="str">
        <f>IF(R44="", "", R44/'Basic Data Entry Sheet'!$I$7*100)</f>
        <v/>
      </c>
      <c r="T44" s="6" t="str">
        <f>IF(S44="", "", IF(S44&lt;='Basic Data Entry Sheet'!$G$25, 'Basic Data Entry Sheet'!$E$25, IF(S44&lt;='Basic Data Entry Sheet'!$G$24, 'Basic Data Entry Sheet'!$E$24, IF(S44&lt;='Basic Data Entry Sheet'!$G$23, 'Basic Data Entry Sheet'!$E$23, IF(S44&lt;='Basic Data Entry Sheet'!$G$22, 'Basic Data Entry Sheet'!$E$22, IF(S44&lt;='Basic Data Entry Sheet'!$G$21, 'Basic Data Entry Sheet'!$E$21, IF(S44&lt;='Basic Data Entry Sheet'!$G$20, 'Basic Data Entry Sheet'!$E$20, IF(S44&lt;='Basic Data Entry Sheet'!$G$19, 'Basic Data Entry Sheet'!$E$19, 'Basic Data Entry Sheet'!$E$18))))))))</f>
        <v/>
      </c>
      <c r="U44" s="6" t="str">
        <f>IF('Basic Data Entry Sheet'!K67="", "", 'Basic Data Entry Sheet'!K67)</f>
        <v/>
      </c>
      <c r="V44" s="6" t="str">
        <f>IF(U44="", "", U44/'Basic Data Entry Sheet'!$I$8*100)</f>
        <v/>
      </c>
      <c r="W44" s="6" t="str">
        <f>IF(V44="", "", IF(V44&lt;='Basic Data Entry Sheet'!$G$25, 'Basic Data Entry Sheet'!$E$25, IF(V44&lt;='Basic Data Entry Sheet'!$G$24, 'Basic Data Entry Sheet'!$E$24, IF(V44&lt;='Basic Data Entry Sheet'!$G$23, 'Basic Data Entry Sheet'!$E$23, IF(V44&lt;='Basic Data Entry Sheet'!$G$22, 'Basic Data Entry Sheet'!$E$22, IF(V44&lt;='Basic Data Entry Sheet'!$G$21, 'Basic Data Entry Sheet'!$E$21, IF(V44&lt;='Basic Data Entry Sheet'!$G$20, 'Basic Data Entry Sheet'!$E$20, IF(V44&lt;='Basic Data Entry Sheet'!$G$19, 'Basic Data Entry Sheet'!$E$19, 'Basic Data Entry Sheet'!$E$18))))))))</f>
        <v/>
      </c>
      <c r="X44" s="6" t="str">
        <f>IF('Basic Data Entry Sheet'!L67="", "", 'Basic Data Entry Sheet'!L67)</f>
        <v/>
      </c>
      <c r="Y44" s="6" t="str">
        <f>IF(X44="", "", X44/'Basic Data Entry Sheet'!$I$9*100)</f>
        <v/>
      </c>
      <c r="Z44" s="6" t="str">
        <f>IF(Y44="", "", IF(Y44&lt;='Basic Data Entry Sheet'!$G$25, 'Basic Data Entry Sheet'!$E$25, IF(Y44&lt;='Basic Data Entry Sheet'!$G$24, 'Basic Data Entry Sheet'!$E$24, IF(Y44&lt;='Basic Data Entry Sheet'!$G$23, 'Basic Data Entry Sheet'!$E$23, IF(Y44&lt;='Basic Data Entry Sheet'!$G$22, 'Basic Data Entry Sheet'!$E$22, IF(Y44&lt;='Basic Data Entry Sheet'!$G$21, 'Basic Data Entry Sheet'!$E$21, IF(Y44&lt;='Basic Data Entry Sheet'!$G$20, 'Basic Data Entry Sheet'!$E$20, IF(Y44&lt;='Basic Data Entry Sheet'!$G$19, 'Basic Data Entry Sheet'!$E$19, 'Basic Data Entry Sheet'!$E$18))))))))</f>
        <v/>
      </c>
      <c r="AA44" s="6" t="str">
        <f>IF('Basic Data Entry Sheet'!M67="", "", 'Basic Data Entry Sheet'!M67)</f>
        <v/>
      </c>
      <c r="AB44" s="6" t="str">
        <f>IF(AA44="", "", AA44/'Basic Data Entry Sheet'!$I$10*100)</f>
        <v/>
      </c>
      <c r="AC44" s="6" t="str">
        <f>IF(AB44="", "", IF(AB44&lt;='Basic Data Entry Sheet'!$G$25, 'Basic Data Entry Sheet'!$E$25, IF(AB44&lt;='Basic Data Entry Sheet'!$G$24, 'Basic Data Entry Sheet'!$E$24, IF(AB44&lt;='Basic Data Entry Sheet'!$G$23, 'Basic Data Entry Sheet'!$E$23, IF(AB44&lt;='Basic Data Entry Sheet'!$G$22, 'Basic Data Entry Sheet'!$E$22, IF(AB44&lt;='Basic Data Entry Sheet'!$G$21, 'Basic Data Entry Sheet'!$E$21, IF(AB44&lt;='Basic Data Entry Sheet'!$G$20, 'Basic Data Entry Sheet'!$E$20, IF(AB44&lt;='Basic Data Entry Sheet'!$G$19, 'Basic Data Entry Sheet'!$E$19, 'Basic Data Entry Sheet'!$E$18))))))))</f>
        <v/>
      </c>
      <c r="AD44" s="6" t="str">
        <f>IF('Basic Data Entry Sheet'!N67="", "", 'Basic Data Entry Sheet'!N67)</f>
        <v/>
      </c>
      <c r="AE44" s="6" t="str">
        <f>IF(AD44="", "", AD44/'Basic Data Entry Sheet'!$I$11*100)</f>
        <v/>
      </c>
      <c r="AF44" s="6" t="str">
        <f>IF(AE44="", "", IF(AE44&lt;='Basic Data Entry Sheet'!$G$25, 'Basic Data Entry Sheet'!$E$25, IF(AE44&lt;='Basic Data Entry Sheet'!$G$24, 'Basic Data Entry Sheet'!$E$24, IF(AE44&lt;='Basic Data Entry Sheet'!$G$23, 'Basic Data Entry Sheet'!$E$23, IF(AE44&lt;='Basic Data Entry Sheet'!$G$22, 'Basic Data Entry Sheet'!$E$22, IF(AE44&lt;='Basic Data Entry Sheet'!$G$21, 'Basic Data Entry Sheet'!$E$21, IF(AE44&lt;='Basic Data Entry Sheet'!$G$20, 'Basic Data Entry Sheet'!$E$20, IF(AE44&lt;='Basic Data Entry Sheet'!$G$19, 'Basic Data Entry Sheet'!$E$19, 'Basic Data Entry Sheet'!$E$18))))))))</f>
        <v/>
      </c>
      <c r="AG44" s="6" t="str">
        <f>IF('Basic Data Entry Sheet'!O67="", "", 'Basic Data Entry Sheet'!O67)</f>
        <v/>
      </c>
      <c r="AH44" s="6" t="str">
        <f>IF(AG44="", "", AG44/'Basic Data Entry Sheet'!$I$12*100)</f>
        <v/>
      </c>
      <c r="AI44" s="6" t="str">
        <f>IF(AH44="", "", IF(AH44&lt;='Basic Data Entry Sheet'!$G$25, 'Basic Data Entry Sheet'!$E$25, IF(AH44&lt;='Basic Data Entry Sheet'!$G$24, 'Basic Data Entry Sheet'!$E$24, IF(AH44&lt;='Basic Data Entry Sheet'!$G$23, 'Basic Data Entry Sheet'!$E$23, IF(AH44&lt;='Basic Data Entry Sheet'!$G$22, 'Basic Data Entry Sheet'!$E$22, IF(AH44&lt;='Basic Data Entry Sheet'!$G$21, 'Basic Data Entry Sheet'!$E$21, IF(AH44&lt;='Basic Data Entry Sheet'!$G$20, 'Basic Data Entry Sheet'!$E$20, IF(AH44&lt;='Basic Data Entry Sheet'!$G$19, 'Basic Data Entry Sheet'!$E$19, 'Basic Data Entry Sheet'!$E$18))))))))</f>
        <v/>
      </c>
      <c r="AJ44" s="6"/>
      <c r="AK44" s="6"/>
      <c r="AL44" s="6"/>
      <c r="AM44" s="6"/>
      <c r="AN44" s="6" t="str">
        <f>IF('Basic Data Entry Sheet'!P67="", "", 'Basic Data Entry Sheet'!P67)</f>
        <v/>
      </c>
      <c r="AO44" s="3" t="str">
        <f>IF('Basic Data Entry Sheet'!Q67="", "", 'Basic Data Entry Sheet'!Q67)</f>
        <v/>
      </c>
    </row>
    <row r="45" spans="1:41">
      <c r="A45" s="5">
        <f>'Basic Data Entry Sheet'!C68</f>
        <v>1036</v>
      </c>
      <c r="B45" s="5">
        <f>'Basic Data Entry Sheet'!D68</f>
        <v>0</v>
      </c>
      <c r="C45" s="6" t="str">
        <f>IF('Basic Data Entry Sheet'!E68="", "", 'Basic Data Entry Sheet'!E68)</f>
        <v/>
      </c>
      <c r="D45" s="6" t="str">
        <f>IF(C45="", "", C45/'Basic Data Entry Sheet'!$I$2*100)</f>
        <v/>
      </c>
      <c r="E45" s="6" t="str">
        <f>IF(D45="", "", IF(D45&lt;='Basic Data Entry Sheet'!$G$25, 'Basic Data Entry Sheet'!$E$25, IF(D45&lt;='Basic Data Entry Sheet'!$G$24, 'Basic Data Entry Sheet'!$E$24, IF(D45&lt;='Basic Data Entry Sheet'!$G$23, 'Basic Data Entry Sheet'!$E$23, IF(D45&lt;='Basic Data Entry Sheet'!$G$22, 'Basic Data Entry Sheet'!$E$22, IF(D45&lt;='Basic Data Entry Sheet'!$G$21, 'Basic Data Entry Sheet'!$E$21, IF(D45&lt;='Basic Data Entry Sheet'!$G$20, 'Basic Data Entry Sheet'!$E$20, IF(D45&lt;='Basic Data Entry Sheet'!$G$19, 'Basic Data Entry Sheet'!$E$19, 'Basic Data Entry Sheet'!$E$18))))))))</f>
        <v/>
      </c>
      <c r="F45" s="6" t="str">
        <f>IF('Basic Data Entry Sheet'!F68="", "", 'Basic Data Entry Sheet'!F68)</f>
        <v/>
      </c>
      <c r="G45" s="6" t="str">
        <f>IF(F45="", "", F45/'Basic Data Entry Sheet'!$I$3*100)</f>
        <v/>
      </c>
      <c r="H45" s="6" t="str">
        <f>IF(G45="", "", IF(G45&lt;='Basic Data Entry Sheet'!$G$25, 'Basic Data Entry Sheet'!$E$25, IF(G45&lt;='Basic Data Entry Sheet'!$G$24, 'Basic Data Entry Sheet'!$E$24, IF(G45&lt;='Basic Data Entry Sheet'!$G$23, 'Basic Data Entry Sheet'!$E$23, IF(G45&lt;='Basic Data Entry Sheet'!$G$22, 'Basic Data Entry Sheet'!$E$22, IF(G45&lt;='Basic Data Entry Sheet'!$G$21, 'Basic Data Entry Sheet'!$E$21, IF(G45&lt;='Basic Data Entry Sheet'!$G$20, 'Basic Data Entry Sheet'!$E$20, IF(G45&lt;='Basic Data Entry Sheet'!$G$19, 'Basic Data Entry Sheet'!$E$19, 'Basic Data Entry Sheet'!$E$18))))))))</f>
        <v/>
      </c>
      <c r="I45" s="6" t="str">
        <f>IF('Basic Data Entry Sheet'!G68="", "", 'Basic Data Entry Sheet'!G68)</f>
        <v/>
      </c>
      <c r="J45" s="6" t="str">
        <f>IF(I45="", "", I45/'Basic Data Entry Sheet'!$I$4*100)</f>
        <v/>
      </c>
      <c r="K45" s="6" t="str">
        <f>IF(J45="", "", IF(J45&lt;='Basic Data Entry Sheet'!$G$25, 'Basic Data Entry Sheet'!$E$25, IF(J45&lt;='Basic Data Entry Sheet'!$G$24, 'Basic Data Entry Sheet'!$E$24, IF(J45&lt;='Basic Data Entry Sheet'!$G$23, 'Basic Data Entry Sheet'!$E$23, IF(J45&lt;='Basic Data Entry Sheet'!$G$22, 'Basic Data Entry Sheet'!$E$22, IF(J45&lt;='Basic Data Entry Sheet'!$G$21, 'Basic Data Entry Sheet'!$E$21, IF(J45&lt;='Basic Data Entry Sheet'!$G$20, 'Basic Data Entry Sheet'!$E$20, IF(J45&lt;='Basic Data Entry Sheet'!$G$19, 'Basic Data Entry Sheet'!$E$19, 'Basic Data Entry Sheet'!$E$18))))))))</f>
        <v/>
      </c>
      <c r="L45" s="6" t="str">
        <f>IF('Basic Data Entry Sheet'!H68="", "", 'Basic Data Entry Sheet'!H68)</f>
        <v/>
      </c>
      <c r="M45" s="6" t="str">
        <f>IF(L45="", "", L45/'Basic Data Entry Sheet'!$I$5*100)</f>
        <v/>
      </c>
      <c r="N45" s="6" t="str">
        <f>IF(M45="", "", IF(M45&lt;='Basic Data Entry Sheet'!$G$25, 'Basic Data Entry Sheet'!$E$25, IF(M45&lt;='Basic Data Entry Sheet'!$G$24, 'Basic Data Entry Sheet'!$E$24, IF(M45&lt;='Basic Data Entry Sheet'!$G$23, 'Basic Data Entry Sheet'!$E$23, IF(M45&lt;='Basic Data Entry Sheet'!$G$22, 'Basic Data Entry Sheet'!$E$22, IF(M45&lt;='Basic Data Entry Sheet'!$G$21, 'Basic Data Entry Sheet'!$E$21, IF(M45&lt;='Basic Data Entry Sheet'!$G$20, 'Basic Data Entry Sheet'!$E$20, IF(M45&lt;='Basic Data Entry Sheet'!$G$19, 'Basic Data Entry Sheet'!$E$19, 'Basic Data Entry Sheet'!$E$18))))))))</f>
        <v/>
      </c>
      <c r="O45" s="6" t="str">
        <f>IF('Basic Data Entry Sheet'!I68="", "", 'Basic Data Entry Sheet'!I68)</f>
        <v/>
      </c>
      <c r="P45" s="6" t="str">
        <f>IF(O45="", "", O45/'Basic Data Entry Sheet'!$I$6*100)</f>
        <v/>
      </c>
      <c r="Q45" s="6" t="str">
        <f>IF(P45="", "", IF(P45&lt;='Basic Data Entry Sheet'!$G$25, 'Basic Data Entry Sheet'!$E$25, IF(P45&lt;='Basic Data Entry Sheet'!$G$24, 'Basic Data Entry Sheet'!$E$24, IF(P45&lt;='Basic Data Entry Sheet'!$G$23, 'Basic Data Entry Sheet'!$E$23, IF(P45&lt;='Basic Data Entry Sheet'!$G$22, 'Basic Data Entry Sheet'!$E$22, IF(P45&lt;='Basic Data Entry Sheet'!$G$21, 'Basic Data Entry Sheet'!$E$21, IF(P45&lt;='Basic Data Entry Sheet'!$G$20, 'Basic Data Entry Sheet'!$E$20, IF(P45&lt;='Basic Data Entry Sheet'!$G$19, 'Basic Data Entry Sheet'!$E$19, 'Basic Data Entry Sheet'!$E$18))))))))</f>
        <v/>
      </c>
      <c r="R45" s="6" t="str">
        <f>IF('Basic Data Entry Sheet'!J68="", "", 'Basic Data Entry Sheet'!J68)</f>
        <v/>
      </c>
      <c r="S45" s="6" t="str">
        <f>IF(R45="", "", R45/'Basic Data Entry Sheet'!$I$7*100)</f>
        <v/>
      </c>
      <c r="T45" s="6" t="str">
        <f>IF(S45="", "", IF(S45&lt;='Basic Data Entry Sheet'!$G$25, 'Basic Data Entry Sheet'!$E$25, IF(S45&lt;='Basic Data Entry Sheet'!$G$24, 'Basic Data Entry Sheet'!$E$24, IF(S45&lt;='Basic Data Entry Sheet'!$G$23, 'Basic Data Entry Sheet'!$E$23, IF(S45&lt;='Basic Data Entry Sheet'!$G$22, 'Basic Data Entry Sheet'!$E$22, IF(S45&lt;='Basic Data Entry Sheet'!$G$21, 'Basic Data Entry Sheet'!$E$21, IF(S45&lt;='Basic Data Entry Sheet'!$G$20, 'Basic Data Entry Sheet'!$E$20, IF(S45&lt;='Basic Data Entry Sheet'!$G$19, 'Basic Data Entry Sheet'!$E$19, 'Basic Data Entry Sheet'!$E$18))))))))</f>
        <v/>
      </c>
      <c r="U45" s="6" t="str">
        <f>IF('Basic Data Entry Sheet'!K68="", "", 'Basic Data Entry Sheet'!K68)</f>
        <v/>
      </c>
      <c r="V45" s="6" t="str">
        <f>IF(U45="", "", U45/'Basic Data Entry Sheet'!$I$8*100)</f>
        <v/>
      </c>
      <c r="W45" s="6" t="str">
        <f>IF(V45="", "", IF(V45&lt;='Basic Data Entry Sheet'!$G$25, 'Basic Data Entry Sheet'!$E$25, IF(V45&lt;='Basic Data Entry Sheet'!$G$24, 'Basic Data Entry Sheet'!$E$24, IF(V45&lt;='Basic Data Entry Sheet'!$G$23, 'Basic Data Entry Sheet'!$E$23, IF(V45&lt;='Basic Data Entry Sheet'!$G$22, 'Basic Data Entry Sheet'!$E$22, IF(V45&lt;='Basic Data Entry Sheet'!$G$21, 'Basic Data Entry Sheet'!$E$21, IF(V45&lt;='Basic Data Entry Sheet'!$G$20, 'Basic Data Entry Sheet'!$E$20, IF(V45&lt;='Basic Data Entry Sheet'!$G$19, 'Basic Data Entry Sheet'!$E$19, 'Basic Data Entry Sheet'!$E$18))))))))</f>
        <v/>
      </c>
      <c r="X45" s="6" t="str">
        <f>IF('Basic Data Entry Sheet'!L68="", "", 'Basic Data Entry Sheet'!L68)</f>
        <v/>
      </c>
      <c r="Y45" s="6" t="str">
        <f>IF(X45="", "", X45/'Basic Data Entry Sheet'!$I$9*100)</f>
        <v/>
      </c>
      <c r="Z45" s="6" t="str">
        <f>IF(Y45="", "", IF(Y45&lt;='Basic Data Entry Sheet'!$G$25, 'Basic Data Entry Sheet'!$E$25, IF(Y45&lt;='Basic Data Entry Sheet'!$G$24, 'Basic Data Entry Sheet'!$E$24, IF(Y45&lt;='Basic Data Entry Sheet'!$G$23, 'Basic Data Entry Sheet'!$E$23, IF(Y45&lt;='Basic Data Entry Sheet'!$G$22, 'Basic Data Entry Sheet'!$E$22, IF(Y45&lt;='Basic Data Entry Sheet'!$G$21, 'Basic Data Entry Sheet'!$E$21, IF(Y45&lt;='Basic Data Entry Sheet'!$G$20, 'Basic Data Entry Sheet'!$E$20, IF(Y45&lt;='Basic Data Entry Sheet'!$G$19, 'Basic Data Entry Sheet'!$E$19, 'Basic Data Entry Sheet'!$E$18))))))))</f>
        <v/>
      </c>
      <c r="AA45" s="6" t="str">
        <f>IF('Basic Data Entry Sheet'!M68="", "", 'Basic Data Entry Sheet'!M68)</f>
        <v/>
      </c>
      <c r="AB45" s="6" t="str">
        <f>IF(AA45="", "", AA45/'Basic Data Entry Sheet'!$I$10*100)</f>
        <v/>
      </c>
      <c r="AC45" s="6" t="str">
        <f>IF(AB45="", "", IF(AB45&lt;='Basic Data Entry Sheet'!$G$25, 'Basic Data Entry Sheet'!$E$25, IF(AB45&lt;='Basic Data Entry Sheet'!$G$24, 'Basic Data Entry Sheet'!$E$24, IF(AB45&lt;='Basic Data Entry Sheet'!$G$23, 'Basic Data Entry Sheet'!$E$23, IF(AB45&lt;='Basic Data Entry Sheet'!$G$22, 'Basic Data Entry Sheet'!$E$22, IF(AB45&lt;='Basic Data Entry Sheet'!$G$21, 'Basic Data Entry Sheet'!$E$21, IF(AB45&lt;='Basic Data Entry Sheet'!$G$20, 'Basic Data Entry Sheet'!$E$20, IF(AB45&lt;='Basic Data Entry Sheet'!$G$19, 'Basic Data Entry Sheet'!$E$19, 'Basic Data Entry Sheet'!$E$18))))))))</f>
        <v/>
      </c>
      <c r="AD45" s="6" t="str">
        <f>IF('Basic Data Entry Sheet'!N68="", "", 'Basic Data Entry Sheet'!N68)</f>
        <v/>
      </c>
      <c r="AE45" s="6" t="str">
        <f>IF(AD45="", "", AD45/'Basic Data Entry Sheet'!$I$11*100)</f>
        <v/>
      </c>
      <c r="AF45" s="6" t="str">
        <f>IF(AE45="", "", IF(AE45&lt;='Basic Data Entry Sheet'!$G$25, 'Basic Data Entry Sheet'!$E$25, IF(AE45&lt;='Basic Data Entry Sheet'!$G$24, 'Basic Data Entry Sheet'!$E$24, IF(AE45&lt;='Basic Data Entry Sheet'!$G$23, 'Basic Data Entry Sheet'!$E$23, IF(AE45&lt;='Basic Data Entry Sheet'!$G$22, 'Basic Data Entry Sheet'!$E$22, IF(AE45&lt;='Basic Data Entry Sheet'!$G$21, 'Basic Data Entry Sheet'!$E$21, IF(AE45&lt;='Basic Data Entry Sheet'!$G$20, 'Basic Data Entry Sheet'!$E$20, IF(AE45&lt;='Basic Data Entry Sheet'!$G$19, 'Basic Data Entry Sheet'!$E$19, 'Basic Data Entry Sheet'!$E$18))))))))</f>
        <v/>
      </c>
      <c r="AG45" s="6" t="str">
        <f>IF('Basic Data Entry Sheet'!O68="", "", 'Basic Data Entry Sheet'!O68)</f>
        <v/>
      </c>
      <c r="AH45" s="6" t="str">
        <f>IF(AG45="", "", AG45/'Basic Data Entry Sheet'!$I$12*100)</f>
        <v/>
      </c>
      <c r="AI45" s="6" t="str">
        <f>IF(AH45="", "", IF(AH45&lt;='Basic Data Entry Sheet'!$G$25, 'Basic Data Entry Sheet'!$E$25, IF(AH45&lt;='Basic Data Entry Sheet'!$G$24, 'Basic Data Entry Sheet'!$E$24, IF(AH45&lt;='Basic Data Entry Sheet'!$G$23, 'Basic Data Entry Sheet'!$E$23, IF(AH45&lt;='Basic Data Entry Sheet'!$G$22, 'Basic Data Entry Sheet'!$E$22, IF(AH45&lt;='Basic Data Entry Sheet'!$G$21, 'Basic Data Entry Sheet'!$E$21, IF(AH45&lt;='Basic Data Entry Sheet'!$G$20, 'Basic Data Entry Sheet'!$E$20, IF(AH45&lt;='Basic Data Entry Sheet'!$G$19, 'Basic Data Entry Sheet'!$E$19, 'Basic Data Entry Sheet'!$E$18))))))))</f>
        <v/>
      </c>
      <c r="AJ45" s="6"/>
      <c r="AK45" s="6"/>
      <c r="AL45" s="6"/>
      <c r="AM45" s="6"/>
      <c r="AN45" s="6" t="str">
        <f>IF('Basic Data Entry Sheet'!P68="", "", 'Basic Data Entry Sheet'!P68)</f>
        <v/>
      </c>
      <c r="AO45" s="3" t="str">
        <f>IF('Basic Data Entry Sheet'!Q68="", "", 'Basic Data Entry Sheet'!Q68)</f>
        <v/>
      </c>
    </row>
    <row r="46" spans="1:41">
      <c r="A46" s="5">
        <f>'Basic Data Entry Sheet'!C69</f>
        <v>1037</v>
      </c>
      <c r="B46" s="5">
        <f>'Basic Data Entry Sheet'!D69</f>
        <v>0</v>
      </c>
      <c r="C46" s="6" t="str">
        <f>IF('Basic Data Entry Sheet'!E69="", "", 'Basic Data Entry Sheet'!E69)</f>
        <v/>
      </c>
      <c r="D46" s="6" t="str">
        <f>IF(C46="", "", C46/'Basic Data Entry Sheet'!$I$2*100)</f>
        <v/>
      </c>
      <c r="E46" s="6" t="str">
        <f>IF(D46="", "", IF(D46&lt;='Basic Data Entry Sheet'!$G$25, 'Basic Data Entry Sheet'!$E$25, IF(D46&lt;='Basic Data Entry Sheet'!$G$24, 'Basic Data Entry Sheet'!$E$24, IF(D46&lt;='Basic Data Entry Sheet'!$G$23, 'Basic Data Entry Sheet'!$E$23, IF(D46&lt;='Basic Data Entry Sheet'!$G$22, 'Basic Data Entry Sheet'!$E$22, IF(D46&lt;='Basic Data Entry Sheet'!$G$21, 'Basic Data Entry Sheet'!$E$21, IF(D46&lt;='Basic Data Entry Sheet'!$G$20, 'Basic Data Entry Sheet'!$E$20, IF(D46&lt;='Basic Data Entry Sheet'!$G$19, 'Basic Data Entry Sheet'!$E$19, 'Basic Data Entry Sheet'!$E$18))))))))</f>
        <v/>
      </c>
      <c r="F46" s="6" t="str">
        <f>IF('Basic Data Entry Sheet'!F69="", "", 'Basic Data Entry Sheet'!F69)</f>
        <v/>
      </c>
      <c r="G46" s="6" t="str">
        <f>IF(F46="", "", F46/'Basic Data Entry Sheet'!$I$3*100)</f>
        <v/>
      </c>
      <c r="H46" s="6" t="str">
        <f>IF(G46="", "", IF(G46&lt;='Basic Data Entry Sheet'!$G$25, 'Basic Data Entry Sheet'!$E$25, IF(G46&lt;='Basic Data Entry Sheet'!$G$24, 'Basic Data Entry Sheet'!$E$24, IF(G46&lt;='Basic Data Entry Sheet'!$G$23, 'Basic Data Entry Sheet'!$E$23, IF(G46&lt;='Basic Data Entry Sheet'!$G$22, 'Basic Data Entry Sheet'!$E$22, IF(G46&lt;='Basic Data Entry Sheet'!$G$21, 'Basic Data Entry Sheet'!$E$21, IF(G46&lt;='Basic Data Entry Sheet'!$G$20, 'Basic Data Entry Sheet'!$E$20, IF(G46&lt;='Basic Data Entry Sheet'!$G$19, 'Basic Data Entry Sheet'!$E$19, 'Basic Data Entry Sheet'!$E$18))))))))</f>
        <v/>
      </c>
      <c r="I46" s="6" t="str">
        <f>IF('Basic Data Entry Sheet'!G69="", "", 'Basic Data Entry Sheet'!G69)</f>
        <v/>
      </c>
      <c r="J46" s="6" t="str">
        <f>IF(I46="", "", I46/'Basic Data Entry Sheet'!$I$4*100)</f>
        <v/>
      </c>
      <c r="K46" s="6" t="str">
        <f>IF(J46="", "", IF(J46&lt;='Basic Data Entry Sheet'!$G$25, 'Basic Data Entry Sheet'!$E$25, IF(J46&lt;='Basic Data Entry Sheet'!$G$24, 'Basic Data Entry Sheet'!$E$24, IF(J46&lt;='Basic Data Entry Sheet'!$G$23, 'Basic Data Entry Sheet'!$E$23, IF(J46&lt;='Basic Data Entry Sheet'!$G$22, 'Basic Data Entry Sheet'!$E$22, IF(J46&lt;='Basic Data Entry Sheet'!$G$21, 'Basic Data Entry Sheet'!$E$21, IF(J46&lt;='Basic Data Entry Sheet'!$G$20, 'Basic Data Entry Sheet'!$E$20, IF(J46&lt;='Basic Data Entry Sheet'!$G$19, 'Basic Data Entry Sheet'!$E$19, 'Basic Data Entry Sheet'!$E$18))))))))</f>
        <v/>
      </c>
      <c r="L46" s="6" t="str">
        <f>IF('Basic Data Entry Sheet'!H69="", "", 'Basic Data Entry Sheet'!H69)</f>
        <v/>
      </c>
      <c r="M46" s="6" t="str">
        <f>IF(L46="", "", L46/'Basic Data Entry Sheet'!$I$5*100)</f>
        <v/>
      </c>
      <c r="N46" s="6" t="str">
        <f>IF(M46="", "", IF(M46&lt;='Basic Data Entry Sheet'!$G$25, 'Basic Data Entry Sheet'!$E$25, IF(M46&lt;='Basic Data Entry Sheet'!$G$24, 'Basic Data Entry Sheet'!$E$24, IF(M46&lt;='Basic Data Entry Sheet'!$G$23, 'Basic Data Entry Sheet'!$E$23, IF(M46&lt;='Basic Data Entry Sheet'!$G$22, 'Basic Data Entry Sheet'!$E$22, IF(M46&lt;='Basic Data Entry Sheet'!$G$21, 'Basic Data Entry Sheet'!$E$21, IF(M46&lt;='Basic Data Entry Sheet'!$G$20, 'Basic Data Entry Sheet'!$E$20, IF(M46&lt;='Basic Data Entry Sheet'!$G$19, 'Basic Data Entry Sheet'!$E$19, 'Basic Data Entry Sheet'!$E$18))))))))</f>
        <v/>
      </c>
      <c r="O46" s="6" t="str">
        <f>IF('Basic Data Entry Sheet'!I69="", "", 'Basic Data Entry Sheet'!I69)</f>
        <v/>
      </c>
      <c r="P46" s="6" t="str">
        <f>IF(O46="", "", O46/'Basic Data Entry Sheet'!$I$6*100)</f>
        <v/>
      </c>
      <c r="Q46" s="6" t="str">
        <f>IF(P46="", "", IF(P46&lt;='Basic Data Entry Sheet'!$G$25, 'Basic Data Entry Sheet'!$E$25, IF(P46&lt;='Basic Data Entry Sheet'!$G$24, 'Basic Data Entry Sheet'!$E$24, IF(P46&lt;='Basic Data Entry Sheet'!$G$23, 'Basic Data Entry Sheet'!$E$23, IF(P46&lt;='Basic Data Entry Sheet'!$G$22, 'Basic Data Entry Sheet'!$E$22, IF(P46&lt;='Basic Data Entry Sheet'!$G$21, 'Basic Data Entry Sheet'!$E$21, IF(P46&lt;='Basic Data Entry Sheet'!$G$20, 'Basic Data Entry Sheet'!$E$20, IF(P46&lt;='Basic Data Entry Sheet'!$G$19, 'Basic Data Entry Sheet'!$E$19, 'Basic Data Entry Sheet'!$E$18))))))))</f>
        <v/>
      </c>
      <c r="R46" s="6" t="str">
        <f>IF('Basic Data Entry Sheet'!J69="", "", 'Basic Data Entry Sheet'!J69)</f>
        <v/>
      </c>
      <c r="S46" s="6" t="str">
        <f>IF(R46="", "", R46/'Basic Data Entry Sheet'!$I$7*100)</f>
        <v/>
      </c>
      <c r="T46" s="6" t="str">
        <f>IF(S46="", "", IF(S46&lt;='Basic Data Entry Sheet'!$G$25, 'Basic Data Entry Sheet'!$E$25, IF(S46&lt;='Basic Data Entry Sheet'!$G$24, 'Basic Data Entry Sheet'!$E$24, IF(S46&lt;='Basic Data Entry Sheet'!$G$23, 'Basic Data Entry Sheet'!$E$23, IF(S46&lt;='Basic Data Entry Sheet'!$G$22, 'Basic Data Entry Sheet'!$E$22, IF(S46&lt;='Basic Data Entry Sheet'!$G$21, 'Basic Data Entry Sheet'!$E$21, IF(S46&lt;='Basic Data Entry Sheet'!$G$20, 'Basic Data Entry Sheet'!$E$20, IF(S46&lt;='Basic Data Entry Sheet'!$G$19, 'Basic Data Entry Sheet'!$E$19, 'Basic Data Entry Sheet'!$E$18))))))))</f>
        <v/>
      </c>
      <c r="U46" s="6" t="str">
        <f>IF('Basic Data Entry Sheet'!K69="", "", 'Basic Data Entry Sheet'!K69)</f>
        <v/>
      </c>
      <c r="V46" s="6" t="str">
        <f>IF(U46="", "", U46/'Basic Data Entry Sheet'!$I$8*100)</f>
        <v/>
      </c>
      <c r="W46" s="6" t="str">
        <f>IF(V46="", "", IF(V46&lt;='Basic Data Entry Sheet'!$G$25, 'Basic Data Entry Sheet'!$E$25, IF(V46&lt;='Basic Data Entry Sheet'!$G$24, 'Basic Data Entry Sheet'!$E$24, IF(V46&lt;='Basic Data Entry Sheet'!$G$23, 'Basic Data Entry Sheet'!$E$23, IF(V46&lt;='Basic Data Entry Sheet'!$G$22, 'Basic Data Entry Sheet'!$E$22, IF(V46&lt;='Basic Data Entry Sheet'!$G$21, 'Basic Data Entry Sheet'!$E$21, IF(V46&lt;='Basic Data Entry Sheet'!$G$20, 'Basic Data Entry Sheet'!$E$20, IF(V46&lt;='Basic Data Entry Sheet'!$G$19, 'Basic Data Entry Sheet'!$E$19, 'Basic Data Entry Sheet'!$E$18))))))))</f>
        <v/>
      </c>
      <c r="X46" s="6" t="str">
        <f>IF('Basic Data Entry Sheet'!L69="", "", 'Basic Data Entry Sheet'!L69)</f>
        <v/>
      </c>
      <c r="Y46" s="6" t="str">
        <f>IF(X46="", "", X46/'Basic Data Entry Sheet'!$I$9*100)</f>
        <v/>
      </c>
      <c r="Z46" s="6" t="str">
        <f>IF(Y46="", "", IF(Y46&lt;='Basic Data Entry Sheet'!$G$25, 'Basic Data Entry Sheet'!$E$25, IF(Y46&lt;='Basic Data Entry Sheet'!$G$24, 'Basic Data Entry Sheet'!$E$24, IF(Y46&lt;='Basic Data Entry Sheet'!$G$23, 'Basic Data Entry Sheet'!$E$23, IF(Y46&lt;='Basic Data Entry Sheet'!$G$22, 'Basic Data Entry Sheet'!$E$22, IF(Y46&lt;='Basic Data Entry Sheet'!$G$21, 'Basic Data Entry Sheet'!$E$21, IF(Y46&lt;='Basic Data Entry Sheet'!$G$20, 'Basic Data Entry Sheet'!$E$20, IF(Y46&lt;='Basic Data Entry Sheet'!$G$19, 'Basic Data Entry Sheet'!$E$19, 'Basic Data Entry Sheet'!$E$18))))))))</f>
        <v/>
      </c>
      <c r="AA46" s="6" t="str">
        <f>IF('Basic Data Entry Sheet'!M69="", "", 'Basic Data Entry Sheet'!M69)</f>
        <v/>
      </c>
      <c r="AB46" s="6" t="str">
        <f>IF(AA46="", "", AA46/'Basic Data Entry Sheet'!$I$10*100)</f>
        <v/>
      </c>
      <c r="AC46" s="6" t="str">
        <f>IF(AB46="", "", IF(AB46&lt;='Basic Data Entry Sheet'!$G$25, 'Basic Data Entry Sheet'!$E$25, IF(AB46&lt;='Basic Data Entry Sheet'!$G$24, 'Basic Data Entry Sheet'!$E$24, IF(AB46&lt;='Basic Data Entry Sheet'!$G$23, 'Basic Data Entry Sheet'!$E$23, IF(AB46&lt;='Basic Data Entry Sheet'!$G$22, 'Basic Data Entry Sheet'!$E$22, IF(AB46&lt;='Basic Data Entry Sheet'!$G$21, 'Basic Data Entry Sheet'!$E$21, IF(AB46&lt;='Basic Data Entry Sheet'!$G$20, 'Basic Data Entry Sheet'!$E$20, IF(AB46&lt;='Basic Data Entry Sheet'!$G$19, 'Basic Data Entry Sheet'!$E$19, 'Basic Data Entry Sheet'!$E$18))))))))</f>
        <v/>
      </c>
      <c r="AD46" s="6" t="str">
        <f>IF('Basic Data Entry Sheet'!N69="", "", 'Basic Data Entry Sheet'!N69)</f>
        <v/>
      </c>
      <c r="AE46" s="6" t="str">
        <f>IF(AD46="", "", AD46/'Basic Data Entry Sheet'!$I$11*100)</f>
        <v/>
      </c>
      <c r="AF46" s="6" t="str">
        <f>IF(AE46="", "", IF(AE46&lt;='Basic Data Entry Sheet'!$G$25, 'Basic Data Entry Sheet'!$E$25, IF(AE46&lt;='Basic Data Entry Sheet'!$G$24, 'Basic Data Entry Sheet'!$E$24, IF(AE46&lt;='Basic Data Entry Sheet'!$G$23, 'Basic Data Entry Sheet'!$E$23, IF(AE46&lt;='Basic Data Entry Sheet'!$G$22, 'Basic Data Entry Sheet'!$E$22, IF(AE46&lt;='Basic Data Entry Sheet'!$G$21, 'Basic Data Entry Sheet'!$E$21, IF(AE46&lt;='Basic Data Entry Sheet'!$G$20, 'Basic Data Entry Sheet'!$E$20, IF(AE46&lt;='Basic Data Entry Sheet'!$G$19, 'Basic Data Entry Sheet'!$E$19, 'Basic Data Entry Sheet'!$E$18))))))))</f>
        <v/>
      </c>
      <c r="AG46" s="6" t="str">
        <f>IF('Basic Data Entry Sheet'!O69="", "", 'Basic Data Entry Sheet'!O69)</f>
        <v/>
      </c>
      <c r="AH46" s="6" t="str">
        <f>IF(AG46="", "", AG46/'Basic Data Entry Sheet'!$I$12*100)</f>
        <v/>
      </c>
      <c r="AI46" s="6" t="str">
        <f>IF(AH46="", "", IF(AH46&lt;='Basic Data Entry Sheet'!$G$25, 'Basic Data Entry Sheet'!$E$25, IF(AH46&lt;='Basic Data Entry Sheet'!$G$24, 'Basic Data Entry Sheet'!$E$24, IF(AH46&lt;='Basic Data Entry Sheet'!$G$23, 'Basic Data Entry Sheet'!$E$23, IF(AH46&lt;='Basic Data Entry Sheet'!$G$22, 'Basic Data Entry Sheet'!$E$22, IF(AH46&lt;='Basic Data Entry Sheet'!$G$21, 'Basic Data Entry Sheet'!$E$21, IF(AH46&lt;='Basic Data Entry Sheet'!$G$20, 'Basic Data Entry Sheet'!$E$20, IF(AH46&lt;='Basic Data Entry Sheet'!$G$19, 'Basic Data Entry Sheet'!$E$19, 'Basic Data Entry Sheet'!$E$18))))))))</f>
        <v/>
      </c>
      <c r="AJ46" s="6"/>
      <c r="AK46" s="6"/>
      <c r="AL46" s="6"/>
      <c r="AM46" s="6"/>
      <c r="AN46" s="6" t="str">
        <f>IF('Basic Data Entry Sheet'!P69="", "", 'Basic Data Entry Sheet'!P69)</f>
        <v/>
      </c>
      <c r="AO46" s="3" t="str">
        <f>IF('Basic Data Entry Sheet'!Q69="", "", 'Basic Data Entry Sheet'!Q69)</f>
        <v/>
      </c>
    </row>
    <row r="47" spans="1:41">
      <c r="A47" s="5">
        <f>'Basic Data Entry Sheet'!C70</f>
        <v>1038</v>
      </c>
      <c r="B47" s="5">
        <f>'Basic Data Entry Sheet'!D70</f>
        <v>0</v>
      </c>
      <c r="C47" s="6" t="str">
        <f>IF('Basic Data Entry Sheet'!E70="", "", 'Basic Data Entry Sheet'!E70)</f>
        <v/>
      </c>
      <c r="D47" s="6" t="str">
        <f>IF(C47="", "", C47/'Basic Data Entry Sheet'!$I$2*100)</f>
        <v/>
      </c>
      <c r="E47" s="6" t="str">
        <f>IF(D47="", "", IF(D47&lt;='Basic Data Entry Sheet'!$G$25, 'Basic Data Entry Sheet'!$E$25, IF(D47&lt;='Basic Data Entry Sheet'!$G$24, 'Basic Data Entry Sheet'!$E$24, IF(D47&lt;='Basic Data Entry Sheet'!$G$23, 'Basic Data Entry Sheet'!$E$23, IF(D47&lt;='Basic Data Entry Sheet'!$G$22, 'Basic Data Entry Sheet'!$E$22, IF(D47&lt;='Basic Data Entry Sheet'!$G$21, 'Basic Data Entry Sheet'!$E$21, IF(D47&lt;='Basic Data Entry Sheet'!$G$20, 'Basic Data Entry Sheet'!$E$20, IF(D47&lt;='Basic Data Entry Sheet'!$G$19, 'Basic Data Entry Sheet'!$E$19, 'Basic Data Entry Sheet'!$E$18))))))))</f>
        <v/>
      </c>
      <c r="F47" s="6" t="str">
        <f>IF('Basic Data Entry Sheet'!F70="", "", 'Basic Data Entry Sheet'!F70)</f>
        <v/>
      </c>
      <c r="G47" s="6" t="str">
        <f>IF(F47="", "", F47/'Basic Data Entry Sheet'!$I$3*100)</f>
        <v/>
      </c>
      <c r="H47" s="6" t="str">
        <f>IF(G47="", "", IF(G47&lt;='Basic Data Entry Sheet'!$G$25, 'Basic Data Entry Sheet'!$E$25, IF(G47&lt;='Basic Data Entry Sheet'!$G$24, 'Basic Data Entry Sheet'!$E$24, IF(G47&lt;='Basic Data Entry Sheet'!$G$23, 'Basic Data Entry Sheet'!$E$23, IF(G47&lt;='Basic Data Entry Sheet'!$G$22, 'Basic Data Entry Sheet'!$E$22, IF(G47&lt;='Basic Data Entry Sheet'!$G$21, 'Basic Data Entry Sheet'!$E$21, IF(G47&lt;='Basic Data Entry Sheet'!$G$20, 'Basic Data Entry Sheet'!$E$20, IF(G47&lt;='Basic Data Entry Sheet'!$G$19, 'Basic Data Entry Sheet'!$E$19, 'Basic Data Entry Sheet'!$E$18))))))))</f>
        <v/>
      </c>
      <c r="I47" s="6" t="str">
        <f>IF('Basic Data Entry Sheet'!G70="", "", 'Basic Data Entry Sheet'!G70)</f>
        <v/>
      </c>
      <c r="J47" s="6" t="str">
        <f>IF(I47="", "", I47/'Basic Data Entry Sheet'!$I$4*100)</f>
        <v/>
      </c>
      <c r="K47" s="6" t="str">
        <f>IF(J47="", "", IF(J47&lt;='Basic Data Entry Sheet'!$G$25, 'Basic Data Entry Sheet'!$E$25, IF(J47&lt;='Basic Data Entry Sheet'!$G$24, 'Basic Data Entry Sheet'!$E$24, IF(J47&lt;='Basic Data Entry Sheet'!$G$23, 'Basic Data Entry Sheet'!$E$23, IF(J47&lt;='Basic Data Entry Sheet'!$G$22, 'Basic Data Entry Sheet'!$E$22, IF(J47&lt;='Basic Data Entry Sheet'!$G$21, 'Basic Data Entry Sheet'!$E$21, IF(J47&lt;='Basic Data Entry Sheet'!$G$20, 'Basic Data Entry Sheet'!$E$20, IF(J47&lt;='Basic Data Entry Sheet'!$G$19, 'Basic Data Entry Sheet'!$E$19, 'Basic Data Entry Sheet'!$E$18))))))))</f>
        <v/>
      </c>
      <c r="L47" s="6" t="str">
        <f>IF('Basic Data Entry Sheet'!H70="", "", 'Basic Data Entry Sheet'!H70)</f>
        <v/>
      </c>
      <c r="M47" s="6" t="str">
        <f>IF(L47="", "", L47/'Basic Data Entry Sheet'!$I$5*100)</f>
        <v/>
      </c>
      <c r="N47" s="6" t="str">
        <f>IF(M47="", "", IF(M47&lt;='Basic Data Entry Sheet'!$G$25, 'Basic Data Entry Sheet'!$E$25, IF(M47&lt;='Basic Data Entry Sheet'!$G$24, 'Basic Data Entry Sheet'!$E$24, IF(M47&lt;='Basic Data Entry Sheet'!$G$23, 'Basic Data Entry Sheet'!$E$23, IF(M47&lt;='Basic Data Entry Sheet'!$G$22, 'Basic Data Entry Sheet'!$E$22, IF(M47&lt;='Basic Data Entry Sheet'!$G$21, 'Basic Data Entry Sheet'!$E$21, IF(M47&lt;='Basic Data Entry Sheet'!$G$20, 'Basic Data Entry Sheet'!$E$20, IF(M47&lt;='Basic Data Entry Sheet'!$G$19, 'Basic Data Entry Sheet'!$E$19, 'Basic Data Entry Sheet'!$E$18))))))))</f>
        <v/>
      </c>
      <c r="O47" s="6" t="str">
        <f>IF('Basic Data Entry Sheet'!I70="", "", 'Basic Data Entry Sheet'!I70)</f>
        <v/>
      </c>
      <c r="P47" s="6" t="str">
        <f>IF(O47="", "", O47/'Basic Data Entry Sheet'!$I$6*100)</f>
        <v/>
      </c>
      <c r="Q47" s="6" t="str">
        <f>IF(P47="", "", IF(P47&lt;='Basic Data Entry Sheet'!$G$25, 'Basic Data Entry Sheet'!$E$25, IF(P47&lt;='Basic Data Entry Sheet'!$G$24, 'Basic Data Entry Sheet'!$E$24, IF(P47&lt;='Basic Data Entry Sheet'!$G$23, 'Basic Data Entry Sheet'!$E$23, IF(P47&lt;='Basic Data Entry Sheet'!$G$22, 'Basic Data Entry Sheet'!$E$22, IF(P47&lt;='Basic Data Entry Sheet'!$G$21, 'Basic Data Entry Sheet'!$E$21, IF(P47&lt;='Basic Data Entry Sheet'!$G$20, 'Basic Data Entry Sheet'!$E$20, IF(P47&lt;='Basic Data Entry Sheet'!$G$19, 'Basic Data Entry Sheet'!$E$19, 'Basic Data Entry Sheet'!$E$18))))))))</f>
        <v/>
      </c>
      <c r="R47" s="6" t="str">
        <f>IF('Basic Data Entry Sheet'!J70="", "", 'Basic Data Entry Sheet'!J70)</f>
        <v/>
      </c>
      <c r="S47" s="6" t="str">
        <f>IF(R47="", "", R47/'Basic Data Entry Sheet'!$I$7*100)</f>
        <v/>
      </c>
      <c r="T47" s="6" t="str">
        <f>IF(S47="", "", IF(S47&lt;='Basic Data Entry Sheet'!$G$25, 'Basic Data Entry Sheet'!$E$25, IF(S47&lt;='Basic Data Entry Sheet'!$G$24, 'Basic Data Entry Sheet'!$E$24, IF(S47&lt;='Basic Data Entry Sheet'!$G$23, 'Basic Data Entry Sheet'!$E$23, IF(S47&lt;='Basic Data Entry Sheet'!$G$22, 'Basic Data Entry Sheet'!$E$22, IF(S47&lt;='Basic Data Entry Sheet'!$G$21, 'Basic Data Entry Sheet'!$E$21, IF(S47&lt;='Basic Data Entry Sheet'!$G$20, 'Basic Data Entry Sheet'!$E$20, IF(S47&lt;='Basic Data Entry Sheet'!$G$19, 'Basic Data Entry Sheet'!$E$19, 'Basic Data Entry Sheet'!$E$18))))))))</f>
        <v/>
      </c>
      <c r="U47" s="6" t="str">
        <f>IF('Basic Data Entry Sheet'!K70="", "", 'Basic Data Entry Sheet'!K70)</f>
        <v/>
      </c>
      <c r="V47" s="6" t="str">
        <f>IF(U47="", "", U47/'Basic Data Entry Sheet'!$I$8*100)</f>
        <v/>
      </c>
      <c r="W47" s="6" t="str">
        <f>IF(V47="", "", IF(V47&lt;='Basic Data Entry Sheet'!$G$25, 'Basic Data Entry Sheet'!$E$25, IF(V47&lt;='Basic Data Entry Sheet'!$G$24, 'Basic Data Entry Sheet'!$E$24, IF(V47&lt;='Basic Data Entry Sheet'!$G$23, 'Basic Data Entry Sheet'!$E$23, IF(V47&lt;='Basic Data Entry Sheet'!$G$22, 'Basic Data Entry Sheet'!$E$22, IF(V47&lt;='Basic Data Entry Sheet'!$G$21, 'Basic Data Entry Sheet'!$E$21, IF(V47&lt;='Basic Data Entry Sheet'!$G$20, 'Basic Data Entry Sheet'!$E$20, IF(V47&lt;='Basic Data Entry Sheet'!$G$19, 'Basic Data Entry Sheet'!$E$19, 'Basic Data Entry Sheet'!$E$18))))))))</f>
        <v/>
      </c>
      <c r="X47" s="6" t="str">
        <f>IF('Basic Data Entry Sheet'!L70="", "", 'Basic Data Entry Sheet'!L70)</f>
        <v/>
      </c>
      <c r="Y47" s="6" t="str">
        <f>IF(X47="", "", X47/'Basic Data Entry Sheet'!$I$9*100)</f>
        <v/>
      </c>
      <c r="Z47" s="6" t="str">
        <f>IF(Y47="", "", IF(Y47&lt;='Basic Data Entry Sheet'!$G$25, 'Basic Data Entry Sheet'!$E$25, IF(Y47&lt;='Basic Data Entry Sheet'!$G$24, 'Basic Data Entry Sheet'!$E$24, IF(Y47&lt;='Basic Data Entry Sheet'!$G$23, 'Basic Data Entry Sheet'!$E$23, IF(Y47&lt;='Basic Data Entry Sheet'!$G$22, 'Basic Data Entry Sheet'!$E$22, IF(Y47&lt;='Basic Data Entry Sheet'!$G$21, 'Basic Data Entry Sheet'!$E$21, IF(Y47&lt;='Basic Data Entry Sheet'!$G$20, 'Basic Data Entry Sheet'!$E$20, IF(Y47&lt;='Basic Data Entry Sheet'!$G$19, 'Basic Data Entry Sheet'!$E$19, 'Basic Data Entry Sheet'!$E$18))))))))</f>
        <v/>
      </c>
      <c r="AA47" s="6" t="str">
        <f>IF('Basic Data Entry Sheet'!M70="", "", 'Basic Data Entry Sheet'!M70)</f>
        <v/>
      </c>
      <c r="AB47" s="6" t="str">
        <f>IF(AA47="", "", AA47/'Basic Data Entry Sheet'!$I$10*100)</f>
        <v/>
      </c>
      <c r="AC47" s="6" t="str">
        <f>IF(AB47="", "", IF(AB47&lt;='Basic Data Entry Sheet'!$G$25, 'Basic Data Entry Sheet'!$E$25, IF(AB47&lt;='Basic Data Entry Sheet'!$G$24, 'Basic Data Entry Sheet'!$E$24, IF(AB47&lt;='Basic Data Entry Sheet'!$G$23, 'Basic Data Entry Sheet'!$E$23, IF(AB47&lt;='Basic Data Entry Sheet'!$G$22, 'Basic Data Entry Sheet'!$E$22, IF(AB47&lt;='Basic Data Entry Sheet'!$G$21, 'Basic Data Entry Sheet'!$E$21, IF(AB47&lt;='Basic Data Entry Sheet'!$G$20, 'Basic Data Entry Sheet'!$E$20, IF(AB47&lt;='Basic Data Entry Sheet'!$G$19, 'Basic Data Entry Sheet'!$E$19, 'Basic Data Entry Sheet'!$E$18))))))))</f>
        <v/>
      </c>
      <c r="AD47" s="6" t="str">
        <f>IF('Basic Data Entry Sheet'!N70="", "", 'Basic Data Entry Sheet'!N70)</f>
        <v/>
      </c>
      <c r="AE47" s="6" t="str">
        <f>IF(AD47="", "", AD47/'Basic Data Entry Sheet'!$I$11*100)</f>
        <v/>
      </c>
      <c r="AF47" s="6" t="str">
        <f>IF(AE47="", "", IF(AE47&lt;='Basic Data Entry Sheet'!$G$25, 'Basic Data Entry Sheet'!$E$25, IF(AE47&lt;='Basic Data Entry Sheet'!$G$24, 'Basic Data Entry Sheet'!$E$24, IF(AE47&lt;='Basic Data Entry Sheet'!$G$23, 'Basic Data Entry Sheet'!$E$23, IF(AE47&lt;='Basic Data Entry Sheet'!$G$22, 'Basic Data Entry Sheet'!$E$22, IF(AE47&lt;='Basic Data Entry Sheet'!$G$21, 'Basic Data Entry Sheet'!$E$21, IF(AE47&lt;='Basic Data Entry Sheet'!$G$20, 'Basic Data Entry Sheet'!$E$20, IF(AE47&lt;='Basic Data Entry Sheet'!$G$19, 'Basic Data Entry Sheet'!$E$19, 'Basic Data Entry Sheet'!$E$18))))))))</f>
        <v/>
      </c>
      <c r="AG47" s="6" t="str">
        <f>IF('Basic Data Entry Sheet'!O70="", "", 'Basic Data Entry Sheet'!O70)</f>
        <v/>
      </c>
      <c r="AH47" s="6" t="str">
        <f>IF(AG47="", "", AG47/'Basic Data Entry Sheet'!$I$12*100)</f>
        <v/>
      </c>
      <c r="AI47" s="6" t="str">
        <f>IF(AH47="", "", IF(AH47&lt;='Basic Data Entry Sheet'!$G$25, 'Basic Data Entry Sheet'!$E$25, IF(AH47&lt;='Basic Data Entry Sheet'!$G$24, 'Basic Data Entry Sheet'!$E$24, IF(AH47&lt;='Basic Data Entry Sheet'!$G$23, 'Basic Data Entry Sheet'!$E$23, IF(AH47&lt;='Basic Data Entry Sheet'!$G$22, 'Basic Data Entry Sheet'!$E$22, IF(AH47&lt;='Basic Data Entry Sheet'!$G$21, 'Basic Data Entry Sheet'!$E$21, IF(AH47&lt;='Basic Data Entry Sheet'!$G$20, 'Basic Data Entry Sheet'!$E$20, IF(AH47&lt;='Basic Data Entry Sheet'!$G$19, 'Basic Data Entry Sheet'!$E$19, 'Basic Data Entry Sheet'!$E$18))))))))</f>
        <v/>
      </c>
      <c r="AJ47" s="6"/>
      <c r="AK47" s="6"/>
      <c r="AL47" s="6"/>
      <c r="AM47" s="6"/>
      <c r="AN47" s="6" t="str">
        <f>IF('Basic Data Entry Sheet'!P70="", "", 'Basic Data Entry Sheet'!P70)</f>
        <v/>
      </c>
      <c r="AO47" s="3" t="str">
        <f>IF('Basic Data Entry Sheet'!Q70="", "", 'Basic Data Entry Sheet'!Q70)</f>
        <v/>
      </c>
    </row>
    <row r="48" spans="1:41">
      <c r="A48" s="5">
        <f>'Basic Data Entry Sheet'!C71</f>
        <v>1039</v>
      </c>
      <c r="B48" s="5">
        <f>'Basic Data Entry Sheet'!D71</f>
        <v>0</v>
      </c>
      <c r="C48" s="6" t="str">
        <f>IF('Basic Data Entry Sheet'!E71="", "", 'Basic Data Entry Sheet'!E71)</f>
        <v/>
      </c>
      <c r="D48" s="6" t="str">
        <f>IF(C48="", "", C48/'Basic Data Entry Sheet'!$I$2*100)</f>
        <v/>
      </c>
      <c r="E48" s="6" t="str">
        <f>IF(D48="", "", IF(D48&lt;='Basic Data Entry Sheet'!$G$25, 'Basic Data Entry Sheet'!$E$25, IF(D48&lt;='Basic Data Entry Sheet'!$G$24, 'Basic Data Entry Sheet'!$E$24, IF(D48&lt;='Basic Data Entry Sheet'!$G$23, 'Basic Data Entry Sheet'!$E$23, IF(D48&lt;='Basic Data Entry Sheet'!$G$22, 'Basic Data Entry Sheet'!$E$22, IF(D48&lt;='Basic Data Entry Sheet'!$G$21, 'Basic Data Entry Sheet'!$E$21, IF(D48&lt;='Basic Data Entry Sheet'!$G$20, 'Basic Data Entry Sheet'!$E$20, IF(D48&lt;='Basic Data Entry Sheet'!$G$19, 'Basic Data Entry Sheet'!$E$19, 'Basic Data Entry Sheet'!$E$18))))))))</f>
        <v/>
      </c>
      <c r="F48" s="6" t="str">
        <f>IF('Basic Data Entry Sheet'!F71="", "", 'Basic Data Entry Sheet'!F71)</f>
        <v/>
      </c>
      <c r="G48" s="6" t="str">
        <f>IF(F48="", "", F48/'Basic Data Entry Sheet'!$I$3*100)</f>
        <v/>
      </c>
      <c r="H48" s="6" t="str">
        <f>IF(G48="", "", IF(G48&lt;='Basic Data Entry Sheet'!$G$25, 'Basic Data Entry Sheet'!$E$25, IF(G48&lt;='Basic Data Entry Sheet'!$G$24, 'Basic Data Entry Sheet'!$E$24, IF(G48&lt;='Basic Data Entry Sheet'!$G$23, 'Basic Data Entry Sheet'!$E$23, IF(G48&lt;='Basic Data Entry Sheet'!$G$22, 'Basic Data Entry Sheet'!$E$22, IF(G48&lt;='Basic Data Entry Sheet'!$G$21, 'Basic Data Entry Sheet'!$E$21, IF(G48&lt;='Basic Data Entry Sheet'!$G$20, 'Basic Data Entry Sheet'!$E$20, IF(G48&lt;='Basic Data Entry Sheet'!$G$19, 'Basic Data Entry Sheet'!$E$19, 'Basic Data Entry Sheet'!$E$18))))))))</f>
        <v/>
      </c>
      <c r="I48" s="6" t="str">
        <f>IF('Basic Data Entry Sheet'!G71="", "", 'Basic Data Entry Sheet'!G71)</f>
        <v/>
      </c>
      <c r="J48" s="6" t="str">
        <f>IF(I48="", "", I48/'Basic Data Entry Sheet'!$I$4*100)</f>
        <v/>
      </c>
      <c r="K48" s="6" t="str">
        <f>IF(J48="", "", IF(J48&lt;='Basic Data Entry Sheet'!$G$25, 'Basic Data Entry Sheet'!$E$25, IF(J48&lt;='Basic Data Entry Sheet'!$G$24, 'Basic Data Entry Sheet'!$E$24, IF(J48&lt;='Basic Data Entry Sheet'!$G$23, 'Basic Data Entry Sheet'!$E$23, IF(J48&lt;='Basic Data Entry Sheet'!$G$22, 'Basic Data Entry Sheet'!$E$22, IF(J48&lt;='Basic Data Entry Sheet'!$G$21, 'Basic Data Entry Sheet'!$E$21, IF(J48&lt;='Basic Data Entry Sheet'!$G$20, 'Basic Data Entry Sheet'!$E$20, IF(J48&lt;='Basic Data Entry Sheet'!$G$19, 'Basic Data Entry Sheet'!$E$19, 'Basic Data Entry Sheet'!$E$18))))))))</f>
        <v/>
      </c>
      <c r="L48" s="6" t="str">
        <f>IF('Basic Data Entry Sheet'!H71="", "", 'Basic Data Entry Sheet'!H71)</f>
        <v/>
      </c>
      <c r="M48" s="6" t="str">
        <f>IF(L48="", "", L48/'Basic Data Entry Sheet'!$I$5*100)</f>
        <v/>
      </c>
      <c r="N48" s="6" t="str">
        <f>IF(M48="", "", IF(M48&lt;='Basic Data Entry Sheet'!$G$25, 'Basic Data Entry Sheet'!$E$25, IF(M48&lt;='Basic Data Entry Sheet'!$G$24, 'Basic Data Entry Sheet'!$E$24, IF(M48&lt;='Basic Data Entry Sheet'!$G$23, 'Basic Data Entry Sheet'!$E$23, IF(M48&lt;='Basic Data Entry Sheet'!$G$22, 'Basic Data Entry Sheet'!$E$22, IF(M48&lt;='Basic Data Entry Sheet'!$G$21, 'Basic Data Entry Sheet'!$E$21, IF(M48&lt;='Basic Data Entry Sheet'!$G$20, 'Basic Data Entry Sheet'!$E$20, IF(M48&lt;='Basic Data Entry Sheet'!$G$19, 'Basic Data Entry Sheet'!$E$19, 'Basic Data Entry Sheet'!$E$18))))))))</f>
        <v/>
      </c>
      <c r="O48" s="6" t="str">
        <f>IF('Basic Data Entry Sheet'!I71="", "", 'Basic Data Entry Sheet'!I71)</f>
        <v/>
      </c>
      <c r="P48" s="6" t="str">
        <f>IF(O48="", "", O48/'Basic Data Entry Sheet'!$I$6*100)</f>
        <v/>
      </c>
      <c r="Q48" s="6" t="str">
        <f>IF(P48="", "", IF(P48&lt;='Basic Data Entry Sheet'!$G$25, 'Basic Data Entry Sheet'!$E$25, IF(P48&lt;='Basic Data Entry Sheet'!$G$24, 'Basic Data Entry Sheet'!$E$24, IF(P48&lt;='Basic Data Entry Sheet'!$G$23, 'Basic Data Entry Sheet'!$E$23, IF(P48&lt;='Basic Data Entry Sheet'!$G$22, 'Basic Data Entry Sheet'!$E$22, IF(P48&lt;='Basic Data Entry Sheet'!$G$21, 'Basic Data Entry Sheet'!$E$21, IF(P48&lt;='Basic Data Entry Sheet'!$G$20, 'Basic Data Entry Sheet'!$E$20, IF(P48&lt;='Basic Data Entry Sheet'!$G$19, 'Basic Data Entry Sheet'!$E$19, 'Basic Data Entry Sheet'!$E$18))))))))</f>
        <v/>
      </c>
      <c r="R48" s="6" t="str">
        <f>IF('Basic Data Entry Sheet'!J71="", "", 'Basic Data Entry Sheet'!J71)</f>
        <v/>
      </c>
      <c r="S48" s="6" t="str">
        <f>IF(R48="", "", R48/'Basic Data Entry Sheet'!$I$7*100)</f>
        <v/>
      </c>
      <c r="T48" s="6" t="str">
        <f>IF(S48="", "", IF(S48&lt;='Basic Data Entry Sheet'!$G$25, 'Basic Data Entry Sheet'!$E$25, IF(S48&lt;='Basic Data Entry Sheet'!$G$24, 'Basic Data Entry Sheet'!$E$24, IF(S48&lt;='Basic Data Entry Sheet'!$G$23, 'Basic Data Entry Sheet'!$E$23, IF(S48&lt;='Basic Data Entry Sheet'!$G$22, 'Basic Data Entry Sheet'!$E$22, IF(S48&lt;='Basic Data Entry Sheet'!$G$21, 'Basic Data Entry Sheet'!$E$21, IF(S48&lt;='Basic Data Entry Sheet'!$G$20, 'Basic Data Entry Sheet'!$E$20, IF(S48&lt;='Basic Data Entry Sheet'!$G$19, 'Basic Data Entry Sheet'!$E$19, 'Basic Data Entry Sheet'!$E$18))))))))</f>
        <v/>
      </c>
      <c r="U48" s="6" t="str">
        <f>IF('Basic Data Entry Sheet'!K71="", "", 'Basic Data Entry Sheet'!K71)</f>
        <v/>
      </c>
      <c r="V48" s="6" t="str">
        <f>IF(U48="", "", U48/'Basic Data Entry Sheet'!$I$8*100)</f>
        <v/>
      </c>
      <c r="W48" s="6" t="str">
        <f>IF(V48="", "", IF(V48&lt;='Basic Data Entry Sheet'!$G$25, 'Basic Data Entry Sheet'!$E$25, IF(V48&lt;='Basic Data Entry Sheet'!$G$24, 'Basic Data Entry Sheet'!$E$24, IF(V48&lt;='Basic Data Entry Sheet'!$G$23, 'Basic Data Entry Sheet'!$E$23, IF(V48&lt;='Basic Data Entry Sheet'!$G$22, 'Basic Data Entry Sheet'!$E$22, IF(V48&lt;='Basic Data Entry Sheet'!$G$21, 'Basic Data Entry Sheet'!$E$21, IF(V48&lt;='Basic Data Entry Sheet'!$G$20, 'Basic Data Entry Sheet'!$E$20, IF(V48&lt;='Basic Data Entry Sheet'!$G$19, 'Basic Data Entry Sheet'!$E$19, 'Basic Data Entry Sheet'!$E$18))))))))</f>
        <v/>
      </c>
      <c r="X48" s="6" t="str">
        <f>IF('Basic Data Entry Sheet'!L71="", "", 'Basic Data Entry Sheet'!L71)</f>
        <v/>
      </c>
      <c r="Y48" s="6" t="str">
        <f>IF(X48="", "", X48/'Basic Data Entry Sheet'!$I$9*100)</f>
        <v/>
      </c>
      <c r="Z48" s="6" t="str">
        <f>IF(Y48="", "", IF(Y48&lt;='Basic Data Entry Sheet'!$G$25, 'Basic Data Entry Sheet'!$E$25, IF(Y48&lt;='Basic Data Entry Sheet'!$G$24, 'Basic Data Entry Sheet'!$E$24, IF(Y48&lt;='Basic Data Entry Sheet'!$G$23, 'Basic Data Entry Sheet'!$E$23, IF(Y48&lt;='Basic Data Entry Sheet'!$G$22, 'Basic Data Entry Sheet'!$E$22, IF(Y48&lt;='Basic Data Entry Sheet'!$G$21, 'Basic Data Entry Sheet'!$E$21, IF(Y48&lt;='Basic Data Entry Sheet'!$G$20, 'Basic Data Entry Sheet'!$E$20, IF(Y48&lt;='Basic Data Entry Sheet'!$G$19, 'Basic Data Entry Sheet'!$E$19, 'Basic Data Entry Sheet'!$E$18))))))))</f>
        <v/>
      </c>
      <c r="AA48" s="6" t="str">
        <f>IF('Basic Data Entry Sheet'!M71="", "", 'Basic Data Entry Sheet'!M71)</f>
        <v/>
      </c>
      <c r="AB48" s="6" t="str">
        <f>IF(AA48="", "", AA48/'Basic Data Entry Sheet'!$I$10*100)</f>
        <v/>
      </c>
      <c r="AC48" s="6" t="str">
        <f>IF(AB48="", "", IF(AB48&lt;='Basic Data Entry Sheet'!$G$25, 'Basic Data Entry Sheet'!$E$25, IF(AB48&lt;='Basic Data Entry Sheet'!$G$24, 'Basic Data Entry Sheet'!$E$24, IF(AB48&lt;='Basic Data Entry Sheet'!$G$23, 'Basic Data Entry Sheet'!$E$23, IF(AB48&lt;='Basic Data Entry Sheet'!$G$22, 'Basic Data Entry Sheet'!$E$22, IF(AB48&lt;='Basic Data Entry Sheet'!$G$21, 'Basic Data Entry Sheet'!$E$21, IF(AB48&lt;='Basic Data Entry Sheet'!$G$20, 'Basic Data Entry Sheet'!$E$20, IF(AB48&lt;='Basic Data Entry Sheet'!$G$19, 'Basic Data Entry Sheet'!$E$19, 'Basic Data Entry Sheet'!$E$18))))))))</f>
        <v/>
      </c>
      <c r="AD48" s="6" t="str">
        <f>IF('Basic Data Entry Sheet'!N71="", "", 'Basic Data Entry Sheet'!N71)</f>
        <v/>
      </c>
      <c r="AE48" s="6" t="str">
        <f>IF(AD48="", "", AD48/'Basic Data Entry Sheet'!$I$11*100)</f>
        <v/>
      </c>
      <c r="AF48" s="6" t="str">
        <f>IF(AE48="", "", IF(AE48&lt;='Basic Data Entry Sheet'!$G$25, 'Basic Data Entry Sheet'!$E$25, IF(AE48&lt;='Basic Data Entry Sheet'!$G$24, 'Basic Data Entry Sheet'!$E$24, IF(AE48&lt;='Basic Data Entry Sheet'!$G$23, 'Basic Data Entry Sheet'!$E$23, IF(AE48&lt;='Basic Data Entry Sheet'!$G$22, 'Basic Data Entry Sheet'!$E$22, IF(AE48&lt;='Basic Data Entry Sheet'!$G$21, 'Basic Data Entry Sheet'!$E$21, IF(AE48&lt;='Basic Data Entry Sheet'!$G$20, 'Basic Data Entry Sheet'!$E$20, IF(AE48&lt;='Basic Data Entry Sheet'!$G$19, 'Basic Data Entry Sheet'!$E$19, 'Basic Data Entry Sheet'!$E$18))))))))</f>
        <v/>
      </c>
      <c r="AG48" s="6" t="str">
        <f>IF('Basic Data Entry Sheet'!O71="", "", 'Basic Data Entry Sheet'!O71)</f>
        <v/>
      </c>
      <c r="AH48" s="6" t="str">
        <f>IF(AG48="", "", AG48/'Basic Data Entry Sheet'!$I$12*100)</f>
        <v/>
      </c>
      <c r="AI48" s="6" t="str">
        <f>IF(AH48="", "", IF(AH48&lt;='Basic Data Entry Sheet'!$G$25, 'Basic Data Entry Sheet'!$E$25, IF(AH48&lt;='Basic Data Entry Sheet'!$G$24, 'Basic Data Entry Sheet'!$E$24, IF(AH48&lt;='Basic Data Entry Sheet'!$G$23, 'Basic Data Entry Sheet'!$E$23, IF(AH48&lt;='Basic Data Entry Sheet'!$G$22, 'Basic Data Entry Sheet'!$E$22, IF(AH48&lt;='Basic Data Entry Sheet'!$G$21, 'Basic Data Entry Sheet'!$E$21, IF(AH48&lt;='Basic Data Entry Sheet'!$G$20, 'Basic Data Entry Sheet'!$E$20, IF(AH48&lt;='Basic Data Entry Sheet'!$G$19, 'Basic Data Entry Sheet'!$E$19, 'Basic Data Entry Sheet'!$E$18))))))))</f>
        <v/>
      </c>
      <c r="AJ48" s="6"/>
      <c r="AK48" s="6"/>
      <c r="AL48" s="6"/>
      <c r="AM48" s="6"/>
      <c r="AN48" s="6" t="str">
        <f>IF('Basic Data Entry Sheet'!P71="", "", 'Basic Data Entry Sheet'!P71)</f>
        <v/>
      </c>
      <c r="AO48" s="3" t="str">
        <f>IF('Basic Data Entry Sheet'!Q71="", "", 'Basic Data Entry Sheet'!Q71)</f>
        <v/>
      </c>
    </row>
    <row r="49" spans="1:41">
      <c r="A49" s="5">
        <f>'Basic Data Entry Sheet'!C72</f>
        <v>1040</v>
      </c>
      <c r="B49" s="5">
        <f>'Basic Data Entry Sheet'!D72</f>
        <v>0</v>
      </c>
      <c r="C49" s="6" t="str">
        <f>IF('Basic Data Entry Sheet'!E72="", "", 'Basic Data Entry Sheet'!E72)</f>
        <v/>
      </c>
      <c r="D49" s="6" t="str">
        <f>IF(C49="", "", C49/'Basic Data Entry Sheet'!$I$2*100)</f>
        <v/>
      </c>
      <c r="E49" s="6" t="str">
        <f>IF(D49="", "", IF(D49&lt;='Basic Data Entry Sheet'!$G$25, 'Basic Data Entry Sheet'!$E$25, IF(D49&lt;='Basic Data Entry Sheet'!$G$24, 'Basic Data Entry Sheet'!$E$24, IF(D49&lt;='Basic Data Entry Sheet'!$G$23, 'Basic Data Entry Sheet'!$E$23, IF(D49&lt;='Basic Data Entry Sheet'!$G$22, 'Basic Data Entry Sheet'!$E$22, IF(D49&lt;='Basic Data Entry Sheet'!$G$21, 'Basic Data Entry Sheet'!$E$21, IF(D49&lt;='Basic Data Entry Sheet'!$G$20, 'Basic Data Entry Sheet'!$E$20, IF(D49&lt;='Basic Data Entry Sheet'!$G$19, 'Basic Data Entry Sheet'!$E$19, 'Basic Data Entry Sheet'!$E$18))))))))</f>
        <v/>
      </c>
      <c r="F49" s="6" t="str">
        <f>IF('Basic Data Entry Sheet'!F72="", "", 'Basic Data Entry Sheet'!F72)</f>
        <v/>
      </c>
      <c r="G49" s="6" t="str">
        <f>IF(F49="", "", F49/'Basic Data Entry Sheet'!$I$3*100)</f>
        <v/>
      </c>
      <c r="H49" s="6" t="str">
        <f>IF(G49="", "", IF(G49&lt;='Basic Data Entry Sheet'!$G$25, 'Basic Data Entry Sheet'!$E$25, IF(G49&lt;='Basic Data Entry Sheet'!$G$24, 'Basic Data Entry Sheet'!$E$24, IF(G49&lt;='Basic Data Entry Sheet'!$G$23, 'Basic Data Entry Sheet'!$E$23, IF(G49&lt;='Basic Data Entry Sheet'!$G$22, 'Basic Data Entry Sheet'!$E$22, IF(G49&lt;='Basic Data Entry Sheet'!$G$21, 'Basic Data Entry Sheet'!$E$21, IF(G49&lt;='Basic Data Entry Sheet'!$G$20, 'Basic Data Entry Sheet'!$E$20, IF(G49&lt;='Basic Data Entry Sheet'!$G$19, 'Basic Data Entry Sheet'!$E$19, 'Basic Data Entry Sheet'!$E$18))))))))</f>
        <v/>
      </c>
      <c r="I49" s="6" t="str">
        <f>IF('Basic Data Entry Sheet'!G72="", "", 'Basic Data Entry Sheet'!G72)</f>
        <v/>
      </c>
      <c r="J49" s="6" t="str">
        <f>IF(I49="", "", I49/'Basic Data Entry Sheet'!$I$4*100)</f>
        <v/>
      </c>
      <c r="K49" s="6" t="str">
        <f>IF(J49="", "", IF(J49&lt;='Basic Data Entry Sheet'!$G$25, 'Basic Data Entry Sheet'!$E$25, IF(J49&lt;='Basic Data Entry Sheet'!$G$24, 'Basic Data Entry Sheet'!$E$24, IF(J49&lt;='Basic Data Entry Sheet'!$G$23, 'Basic Data Entry Sheet'!$E$23, IF(J49&lt;='Basic Data Entry Sheet'!$G$22, 'Basic Data Entry Sheet'!$E$22, IF(J49&lt;='Basic Data Entry Sheet'!$G$21, 'Basic Data Entry Sheet'!$E$21, IF(J49&lt;='Basic Data Entry Sheet'!$G$20, 'Basic Data Entry Sheet'!$E$20, IF(J49&lt;='Basic Data Entry Sheet'!$G$19, 'Basic Data Entry Sheet'!$E$19, 'Basic Data Entry Sheet'!$E$18))))))))</f>
        <v/>
      </c>
      <c r="L49" s="6" t="str">
        <f>IF('Basic Data Entry Sheet'!H72="", "", 'Basic Data Entry Sheet'!H72)</f>
        <v/>
      </c>
      <c r="M49" s="6" t="str">
        <f>IF(L49="", "", L49/'Basic Data Entry Sheet'!$I$5*100)</f>
        <v/>
      </c>
      <c r="N49" s="6" t="str">
        <f>IF(M49="", "", IF(M49&lt;='Basic Data Entry Sheet'!$G$25, 'Basic Data Entry Sheet'!$E$25, IF(M49&lt;='Basic Data Entry Sheet'!$G$24, 'Basic Data Entry Sheet'!$E$24, IF(M49&lt;='Basic Data Entry Sheet'!$G$23, 'Basic Data Entry Sheet'!$E$23, IF(M49&lt;='Basic Data Entry Sheet'!$G$22, 'Basic Data Entry Sheet'!$E$22, IF(M49&lt;='Basic Data Entry Sheet'!$G$21, 'Basic Data Entry Sheet'!$E$21, IF(M49&lt;='Basic Data Entry Sheet'!$G$20, 'Basic Data Entry Sheet'!$E$20, IF(M49&lt;='Basic Data Entry Sheet'!$G$19, 'Basic Data Entry Sheet'!$E$19, 'Basic Data Entry Sheet'!$E$18))))))))</f>
        <v/>
      </c>
      <c r="O49" s="6" t="str">
        <f>IF('Basic Data Entry Sheet'!I72="", "", 'Basic Data Entry Sheet'!I72)</f>
        <v/>
      </c>
      <c r="P49" s="6" t="str">
        <f>IF(O49="", "", O49/'Basic Data Entry Sheet'!$I$6*100)</f>
        <v/>
      </c>
      <c r="Q49" s="6" t="str">
        <f>IF(P49="", "", IF(P49&lt;='Basic Data Entry Sheet'!$G$25, 'Basic Data Entry Sheet'!$E$25, IF(P49&lt;='Basic Data Entry Sheet'!$G$24, 'Basic Data Entry Sheet'!$E$24, IF(P49&lt;='Basic Data Entry Sheet'!$G$23, 'Basic Data Entry Sheet'!$E$23, IF(P49&lt;='Basic Data Entry Sheet'!$G$22, 'Basic Data Entry Sheet'!$E$22, IF(P49&lt;='Basic Data Entry Sheet'!$G$21, 'Basic Data Entry Sheet'!$E$21, IF(P49&lt;='Basic Data Entry Sheet'!$G$20, 'Basic Data Entry Sheet'!$E$20, IF(P49&lt;='Basic Data Entry Sheet'!$G$19, 'Basic Data Entry Sheet'!$E$19, 'Basic Data Entry Sheet'!$E$18))))))))</f>
        <v/>
      </c>
      <c r="R49" s="6" t="str">
        <f>IF('Basic Data Entry Sheet'!J72="", "", 'Basic Data Entry Sheet'!J72)</f>
        <v/>
      </c>
      <c r="S49" s="6" t="str">
        <f>IF(R49="", "", R49/'Basic Data Entry Sheet'!$I$7*100)</f>
        <v/>
      </c>
      <c r="T49" s="6" t="str">
        <f>IF(S49="", "", IF(S49&lt;='Basic Data Entry Sheet'!$G$25, 'Basic Data Entry Sheet'!$E$25, IF(S49&lt;='Basic Data Entry Sheet'!$G$24, 'Basic Data Entry Sheet'!$E$24, IF(S49&lt;='Basic Data Entry Sheet'!$G$23, 'Basic Data Entry Sheet'!$E$23, IF(S49&lt;='Basic Data Entry Sheet'!$G$22, 'Basic Data Entry Sheet'!$E$22, IF(S49&lt;='Basic Data Entry Sheet'!$G$21, 'Basic Data Entry Sheet'!$E$21, IF(S49&lt;='Basic Data Entry Sheet'!$G$20, 'Basic Data Entry Sheet'!$E$20, IF(S49&lt;='Basic Data Entry Sheet'!$G$19, 'Basic Data Entry Sheet'!$E$19, 'Basic Data Entry Sheet'!$E$18))))))))</f>
        <v/>
      </c>
      <c r="U49" s="6" t="str">
        <f>IF('Basic Data Entry Sheet'!K72="", "", 'Basic Data Entry Sheet'!K72)</f>
        <v/>
      </c>
      <c r="V49" s="6" t="str">
        <f>IF(U49="", "", U49/'Basic Data Entry Sheet'!$I$8*100)</f>
        <v/>
      </c>
      <c r="W49" s="6" t="str">
        <f>IF(V49="", "", IF(V49&lt;='Basic Data Entry Sheet'!$G$25, 'Basic Data Entry Sheet'!$E$25, IF(V49&lt;='Basic Data Entry Sheet'!$G$24, 'Basic Data Entry Sheet'!$E$24, IF(V49&lt;='Basic Data Entry Sheet'!$G$23, 'Basic Data Entry Sheet'!$E$23, IF(V49&lt;='Basic Data Entry Sheet'!$G$22, 'Basic Data Entry Sheet'!$E$22, IF(V49&lt;='Basic Data Entry Sheet'!$G$21, 'Basic Data Entry Sheet'!$E$21, IF(V49&lt;='Basic Data Entry Sheet'!$G$20, 'Basic Data Entry Sheet'!$E$20, IF(V49&lt;='Basic Data Entry Sheet'!$G$19, 'Basic Data Entry Sheet'!$E$19, 'Basic Data Entry Sheet'!$E$18))))))))</f>
        <v/>
      </c>
      <c r="X49" s="6" t="str">
        <f>IF('Basic Data Entry Sheet'!L72="", "", 'Basic Data Entry Sheet'!L72)</f>
        <v/>
      </c>
      <c r="Y49" s="6" t="str">
        <f>IF(X49="", "", X49/'Basic Data Entry Sheet'!$I$9*100)</f>
        <v/>
      </c>
      <c r="Z49" s="6" t="str">
        <f>IF(Y49="", "", IF(Y49&lt;='Basic Data Entry Sheet'!$G$25, 'Basic Data Entry Sheet'!$E$25, IF(Y49&lt;='Basic Data Entry Sheet'!$G$24, 'Basic Data Entry Sheet'!$E$24, IF(Y49&lt;='Basic Data Entry Sheet'!$G$23, 'Basic Data Entry Sheet'!$E$23, IF(Y49&lt;='Basic Data Entry Sheet'!$G$22, 'Basic Data Entry Sheet'!$E$22, IF(Y49&lt;='Basic Data Entry Sheet'!$G$21, 'Basic Data Entry Sheet'!$E$21, IF(Y49&lt;='Basic Data Entry Sheet'!$G$20, 'Basic Data Entry Sheet'!$E$20, IF(Y49&lt;='Basic Data Entry Sheet'!$G$19, 'Basic Data Entry Sheet'!$E$19, 'Basic Data Entry Sheet'!$E$18))))))))</f>
        <v/>
      </c>
      <c r="AA49" s="6" t="str">
        <f>IF('Basic Data Entry Sheet'!M72="", "", 'Basic Data Entry Sheet'!M72)</f>
        <v/>
      </c>
      <c r="AB49" s="6" t="str">
        <f>IF(AA49="", "", AA49/'Basic Data Entry Sheet'!$I$10*100)</f>
        <v/>
      </c>
      <c r="AC49" s="6" t="str">
        <f>IF(AB49="", "", IF(AB49&lt;='Basic Data Entry Sheet'!$G$25, 'Basic Data Entry Sheet'!$E$25, IF(AB49&lt;='Basic Data Entry Sheet'!$G$24, 'Basic Data Entry Sheet'!$E$24, IF(AB49&lt;='Basic Data Entry Sheet'!$G$23, 'Basic Data Entry Sheet'!$E$23, IF(AB49&lt;='Basic Data Entry Sheet'!$G$22, 'Basic Data Entry Sheet'!$E$22, IF(AB49&lt;='Basic Data Entry Sheet'!$G$21, 'Basic Data Entry Sheet'!$E$21, IF(AB49&lt;='Basic Data Entry Sheet'!$G$20, 'Basic Data Entry Sheet'!$E$20, IF(AB49&lt;='Basic Data Entry Sheet'!$G$19, 'Basic Data Entry Sheet'!$E$19, 'Basic Data Entry Sheet'!$E$18))))))))</f>
        <v/>
      </c>
      <c r="AD49" s="6" t="str">
        <f>IF('Basic Data Entry Sheet'!N72="", "", 'Basic Data Entry Sheet'!N72)</f>
        <v/>
      </c>
      <c r="AE49" s="6" t="str">
        <f>IF(AD49="", "", AD49/'Basic Data Entry Sheet'!$I$11*100)</f>
        <v/>
      </c>
      <c r="AF49" s="6" t="str">
        <f>IF(AE49="", "", IF(AE49&lt;='Basic Data Entry Sheet'!$G$25, 'Basic Data Entry Sheet'!$E$25, IF(AE49&lt;='Basic Data Entry Sheet'!$G$24, 'Basic Data Entry Sheet'!$E$24, IF(AE49&lt;='Basic Data Entry Sheet'!$G$23, 'Basic Data Entry Sheet'!$E$23, IF(AE49&lt;='Basic Data Entry Sheet'!$G$22, 'Basic Data Entry Sheet'!$E$22, IF(AE49&lt;='Basic Data Entry Sheet'!$G$21, 'Basic Data Entry Sheet'!$E$21, IF(AE49&lt;='Basic Data Entry Sheet'!$G$20, 'Basic Data Entry Sheet'!$E$20, IF(AE49&lt;='Basic Data Entry Sheet'!$G$19, 'Basic Data Entry Sheet'!$E$19, 'Basic Data Entry Sheet'!$E$18))))))))</f>
        <v/>
      </c>
      <c r="AG49" s="6" t="str">
        <f>IF('Basic Data Entry Sheet'!O72="", "", 'Basic Data Entry Sheet'!O72)</f>
        <v/>
      </c>
      <c r="AH49" s="6" t="str">
        <f>IF(AG49="", "", AG49/'Basic Data Entry Sheet'!$I$12*100)</f>
        <v/>
      </c>
      <c r="AI49" s="6" t="str">
        <f>IF(AH49="", "", IF(AH49&lt;='Basic Data Entry Sheet'!$G$25, 'Basic Data Entry Sheet'!$E$25, IF(AH49&lt;='Basic Data Entry Sheet'!$G$24, 'Basic Data Entry Sheet'!$E$24, IF(AH49&lt;='Basic Data Entry Sheet'!$G$23, 'Basic Data Entry Sheet'!$E$23, IF(AH49&lt;='Basic Data Entry Sheet'!$G$22, 'Basic Data Entry Sheet'!$E$22, IF(AH49&lt;='Basic Data Entry Sheet'!$G$21, 'Basic Data Entry Sheet'!$E$21, IF(AH49&lt;='Basic Data Entry Sheet'!$G$20, 'Basic Data Entry Sheet'!$E$20, IF(AH49&lt;='Basic Data Entry Sheet'!$G$19, 'Basic Data Entry Sheet'!$E$19, 'Basic Data Entry Sheet'!$E$18))))))))</f>
        <v/>
      </c>
      <c r="AJ49" s="6"/>
      <c r="AK49" s="6"/>
      <c r="AL49" s="6"/>
      <c r="AM49" s="6"/>
      <c r="AN49" s="6" t="str">
        <f>IF('Basic Data Entry Sheet'!P72="", "", 'Basic Data Entry Sheet'!P72)</f>
        <v/>
      </c>
      <c r="AO49" s="3" t="str">
        <f>IF('Basic Data Entry Sheet'!Q72="", "", 'Basic Data Entry Sheet'!Q72)</f>
        <v/>
      </c>
    </row>
    <row r="50" spans="1:41">
      <c r="A50" s="5">
        <f>'Basic Data Entry Sheet'!C73</f>
        <v>1041</v>
      </c>
      <c r="B50" s="5">
        <f>'Basic Data Entry Sheet'!D73</f>
        <v>0</v>
      </c>
      <c r="C50" s="6" t="str">
        <f>IF('Basic Data Entry Sheet'!E73="", "", 'Basic Data Entry Sheet'!E73)</f>
        <v/>
      </c>
      <c r="D50" s="6" t="str">
        <f>IF(C50="", "", C50/'Basic Data Entry Sheet'!$I$2*100)</f>
        <v/>
      </c>
      <c r="E50" s="6" t="str">
        <f>IF(D50="", "", IF(D50&lt;='Basic Data Entry Sheet'!$G$25, 'Basic Data Entry Sheet'!$E$25, IF(D50&lt;='Basic Data Entry Sheet'!$G$24, 'Basic Data Entry Sheet'!$E$24, IF(D50&lt;='Basic Data Entry Sheet'!$G$23, 'Basic Data Entry Sheet'!$E$23, IF(D50&lt;='Basic Data Entry Sheet'!$G$22, 'Basic Data Entry Sheet'!$E$22, IF(D50&lt;='Basic Data Entry Sheet'!$G$21, 'Basic Data Entry Sheet'!$E$21, IF(D50&lt;='Basic Data Entry Sheet'!$G$20, 'Basic Data Entry Sheet'!$E$20, IF(D50&lt;='Basic Data Entry Sheet'!$G$19, 'Basic Data Entry Sheet'!$E$19, 'Basic Data Entry Sheet'!$E$18))))))))</f>
        <v/>
      </c>
      <c r="F50" s="6" t="str">
        <f>IF('Basic Data Entry Sheet'!F73="", "", 'Basic Data Entry Sheet'!F73)</f>
        <v/>
      </c>
      <c r="G50" s="6" t="str">
        <f>IF(F50="", "", F50/'Basic Data Entry Sheet'!$I$3*100)</f>
        <v/>
      </c>
      <c r="H50" s="6" t="str">
        <f>IF(G50="", "", IF(G50&lt;='Basic Data Entry Sheet'!$G$25, 'Basic Data Entry Sheet'!$E$25, IF(G50&lt;='Basic Data Entry Sheet'!$G$24, 'Basic Data Entry Sheet'!$E$24, IF(G50&lt;='Basic Data Entry Sheet'!$G$23, 'Basic Data Entry Sheet'!$E$23, IF(G50&lt;='Basic Data Entry Sheet'!$G$22, 'Basic Data Entry Sheet'!$E$22, IF(G50&lt;='Basic Data Entry Sheet'!$G$21, 'Basic Data Entry Sheet'!$E$21, IF(G50&lt;='Basic Data Entry Sheet'!$G$20, 'Basic Data Entry Sheet'!$E$20, IF(G50&lt;='Basic Data Entry Sheet'!$G$19, 'Basic Data Entry Sheet'!$E$19, 'Basic Data Entry Sheet'!$E$18))))))))</f>
        <v/>
      </c>
      <c r="I50" s="6" t="str">
        <f>IF('Basic Data Entry Sheet'!G73="", "", 'Basic Data Entry Sheet'!G73)</f>
        <v/>
      </c>
      <c r="J50" s="6" t="str">
        <f>IF(I50="", "", I50/'Basic Data Entry Sheet'!$I$4*100)</f>
        <v/>
      </c>
      <c r="K50" s="6" t="str">
        <f>IF(J50="", "", IF(J50&lt;='Basic Data Entry Sheet'!$G$25, 'Basic Data Entry Sheet'!$E$25, IF(J50&lt;='Basic Data Entry Sheet'!$G$24, 'Basic Data Entry Sheet'!$E$24, IF(J50&lt;='Basic Data Entry Sheet'!$G$23, 'Basic Data Entry Sheet'!$E$23, IF(J50&lt;='Basic Data Entry Sheet'!$G$22, 'Basic Data Entry Sheet'!$E$22, IF(J50&lt;='Basic Data Entry Sheet'!$G$21, 'Basic Data Entry Sheet'!$E$21, IF(J50&lt;='Basic Data Entry Sheet'!$G$20, 'Basic Data Entry Sheet'!$E$20, IF(J50&lt;='Basic Data Entry Sheet'!$G$19, 'Basic Data Entry Sheet'!$E$19, 'Basic Data Entry Sheet'!$E$18))))))))</f>
        <v/>
      </c>
      <c r="L50" s="6" t="str">
        <f>IF('Basic Data Entry Sheet'!H73="", "", 'Basic Data Entry Sheet'!H73)</f>
        <v/>
      </c>
      <c r="M50" s="6" t="str">
        <f>IF(L50="", "", L50/'Basic Data Entry Sheet'!$I$5*100)</f>
        <v/>
      </c>
      <c r="N50" s="6" t="str">
        <f>IF(M50="", "", IF(M50&lt;='Basic Data Entry Sheet'!$G$25, 'Basic Data Entry Sheet'!$E$25, IF(M50&lt;='Basic Data Entry Sheet'!$G$24, 'Basic Data Entry Sheet'!$E$24, IF(M50&lt;='Basic Data Entry Sheet'!$G$23, 'Basic Data Entry Sheet'!$E$23, IF(M50&lt;='Basic Data Entry Sheet'!$G$22, 'Basic Data Entry Sheet'!$E$22, IF(M50&lt;='Basic Data Entry Sheet'!$G$21, 'Basic Data Entry Sheet'!$E$21, IF(M50&lt;='Basic Data Entry Sheet'!$G$20, 'Basic Data Entry Sheet'!$E$20, IF(M50&lt;='Basic Data Entry Sheet'!$G$19, 'Basic Data Entry Sheet'!$E$19, 'Basic Data Entry Sheet'!$E$18))))))))</f>
        <v/>
      </c>
      <c r="O50" s="6" t="str">
        <f>IF('Basic Data Entry Sheet'!I73="", "", 'Basic Data Entry Sheet'!I73)</f>
        <v/>
      </c>
      <c r="P50" s="6" t="str">
        <f>IF(O50="", "", O50/'Basic Data Entry Sheet'!$I$6*100)</f>
        <v/>
      </c>
      <c r="Q50" s="6" t="str">
        <f>IF(P50="", "", IF(P50&lt;='Basic Data Entry Sheet'!$G$25, 'Basic Data Entry Sheet'!$E$25, IF(P50&lt;='Basic Data Entry Sheet'!$G$24, 'Basic Data Entry Sheet'!$E$24, IF(P50&lt;='Basic Data Entry Sheet'!$G$23, 'Basic Data Entry Sheet'!$E$23, IF(P50&lt;='Basic Data Entry Sheet'!$G$22, 'Basic Data Entry Sheet'!$E$22, IF(P50&lt;='Basic Data Entry Sheet'!$G$21, 'Basic Data Entry Sheet'!$E$21, IF(P50&lt;='Basic Data Entry Sheet'!$G$20, 'Basic Data Entry Sheet'!$E$20, IF(P50&lt;='Basic Data Entry Sheet'!$G$19, 'Basic Data Entry Sheet'!$E$19, 'Basic Data Entry Sheet'!$E$18))))))))</f>
        <v/>
      </c>
      <c r="R50" s="6" t="str">
        <f>IF('Basic Data Entry Sheet'!J73="", "", 'Basic Data Entry Sheet'!J73)</f>
        <v/>
      </c>
      <c r="S50" s="6" t="str">
        <f>IF(R50="", "", R50/'Basic Data Entry Sheet'!$I$7*100)</f>
        <v/>
      </c>
      <c r="T50" s="6" t="str">
        <f>IF(S50="", "", IF(S50&lt;='Basic Data Entry Sheet'!$G$25, 'Basic Data Entry Sheet'!$E$25, IF(S50&lt;='Basic Data Entry Sheet'!$G$24, 'Basic Data Entry Sheet'!$E$24, IF(S50&lt;='Basic Data Entry Sheet'!$G$23, 'Basic Data Entry Sheet'!$E$23, IF(S50&lt;='Basic Data Entry Sheet'!$G$22, 'Basic Data Entry Sheet'!$E$22, IF(S50&lt;='Basic Data Entry Sheet'!$G$21, 'Basic Data Entry Sheet'!$E$21, IF(S50&lt;='Basic Data Entry Sheet'!$G$20, 'Basic Data Entry Sheet'!$E$20, IF(S50&lt;='Basic Data Entry Sheet'!$G$19, 'Basic Data Entry Sheet'!$E$19, 'Basic Data Entry Sheet'!$E$18))))))))</f>
        <v/>
      </c>
      <c r="U50" s="6" t="str">
        <f>IF('Basic Data Entry Sheet'!K73="", "", 'Basic Data Entry Sheet'!K73)</f>
        <v/>
      </c>
      <c r="V50" s="6" t="str">
        <f>IF(U50="", "", U50/'Basic Data Entry Sheet'!$I$8*100)</f>
        <v/>
      </c>
      <c r="W50" s="6" t="str">
        <f>IF(V50="", "", IF(V50&lt;='Basic Data Entry Sheet'!$G$25, 'Basic Data Entry Sheet'!$E$25, IF(V50&lt;='Basic Data Entry Sheet'!$G$24, 'Basic Data Entry Sheet'!$E$24, IF(V50&lt;='Basic Data Entry Sheet'!$G$23, 'Basic Data Entry Sheet'!$E$23, IF(V50&lt;='Basic Data Entry Sheet'!$G$22, 'Basic Data Entry Sheet'!$E$22, IF(V50&lt;='Basic Data Entry Sheet'!$G$21, 'Basic Data Entry Sheet'!$E$21, IF(V50&lt;='Basic Data Entry Sheet'!$G$20, 'Basic Data Entry Sheet'!$E$20, IF(V50&lt;='Basic Data Entry Sheet'!$G$19, 'Basic Data Entry Sheet'!$E$19, 'Basic Data Entry Sheet'!$E$18))))))))</f>
        <v/>
      </c>
      <c r="X50" s="6" t="str">
        <f>IF('Basic Data Entry Sheet'!L73="", "", 'Basic Data Entry Sheet'!L73)</f>
        <v/>
      </c>
      <c r="Y50" s="6" t="str">
        <f>IF(X50="", "", X50/'Basic Data Entry Sheet'!$I$9*100)</f>
        <v/>
      </c>
      <c r="Z50" s="6" t="str">
        <f>IF(Y50="", "", IF(Y50&lt;='Basic Data Entry Sheet'!$G$25, 'Basic Data Entry Sheet'!$E$25, IF(Y50&lt;='Basic Data Entry Sheet'!$G$24, 'Basic Data Entry Sheet'!$E$24, IF(Y50&lt;='Basic Data Entry Sheet'!$G$23, 'Basic Data Entry Sheet'!$E$23, IF(Y50&lt;='Basic Data Entry Sheet'!$G$22, 'Basic Data Entry Sheet'!$E$22, IF(Y50&lt;='Basic Data Entry Sheet'!$G$21, 'Basic Data Entry Sheet'!$E$21, IF(Y50&lt;='Basic Data Entry Sheet'!$G$20, 'Basic Data Entry Sheet'!$E$20, IF(Y50&lt;='Basic Data Entry Sheet'!$G$19, 'Basic Data Entry Sheet'!$E$19, 'Basic Data Entry Sheet'!$E$18))))))))</f>
        <v/>
      </c>
      <c r="AA50" s="6" t="str">
        <f>IF('Basic Data Entry Sheet'!M73="", "", 'Basic Data Entry Sheet'!M73)</f>
        <v/>
      </c>
      <c r="AB50" s="6" t="str">
        <f>IF(AA50="", "", AA50/'Basic Data Entry Sheet'!$I$10*100)</f>
        <v/>
      </c>
      <c r="AC50" s="6" t="str">
        <f>IF(AB50="", "", IF(AB50&lt;='Basic Data Entry Sheet'!$G$25, 'Basic Data Entry Sheet'!$E$25, IF(AB50&lt;='Basic Data Entry Sheet'!$G$24, 'Basic Data Entry Sheet'!$E$24, IF(AB50&lt;='Basic Data Entry Sheet'!$G$23, 'Basic Data Entry Sheet'!$E$23, IF(AB50&lt;='Basic Data Entry Sheet'!$G$22, 'Basic Data Entry Sheet'!$E$22, IF(AB50&lt;='Basic Data Entry Sheet'!$G$21, 'Basic Data Entry Sheet'!$E$21, IF(AB50&lt;='Basic Data Entry Sheet'!$G$20, 'Basic Data Entry Sheet'!$E$20, IF(AB50&lt;='Basic Data Entry Sheet'!$G$19, 'Basic Data Entry Sheet'!$E$19, 'Basic Data Entry Sheet'!$E$18))))))))</f>
        <v/>
      </c>
      <c r="AD50" s="6" t="str">
        <f>IF('Basic Data Entry Sheet'!N73="", "", 'Basic Data Entry Sheet'!N73)</f>
        <v/>
      </c>
      <c r="AE50" s="6" t="str">
        <f>IF(AD50="", "", AD50/'Basic Data Entry Sheet'!$I$11*100)</f>
        <v/>
      </c>
      <c r="AF50" s="6" t="str">
        <f>IF(AE50="", "", IF(AE50&lt;='Basic Data Entry Sheet'!$G$25, 'Basic Data Entry Sheet'!$E$25, IF(AE50&lt;='Basic Data Entry Sheet'!$G$24, 'Basic Data Entry Sheet'!$E$24, IF(AE50&lt;='Basic Data Entry Sheet'!$G$23, 'Basic Data Entry Sheet'!$E$23, IF(AE50&lt;='Basic Data Entry Sheet'!$G$22, 'Basic Data Entry Sheet'!$E$22, IF(AE50&lt;='Basic Data Entry Sheet'!$G$21, 'Basic Data Entry Sheet'!$E$21, IF(AE50&lt;='Basic Data Entry Sheet'!$G$20, 'Basic Data Entry Sheet'!$E$20, IF(AE50&lt;='Basic Data Entry Sheet'!$G$19, 'Basic Data Entry Sheet'!$E$19, 'Basic Data Entry Sheet'!$E$18))))))))</f>
        <v/>
      </c>
      <c r="AG50" s="6" t="str">
        <f>IF('Basic Data Entry Sheet'!O73="", "", 'Basic Data Entry Sheet'!O73)</f>
        <v/>
      </c>
      <c r="AH50" s="6" t="str">
        <f>IF(AG50="", "", AG50/'Basic Data Entry Sheet'!$I$12*100)</f>
        <v/>
      </c>
      <c r="AI50" s="6" t="str">
        <f>IF(AH50="", "", IF(AH50&lt;='Basic Data Entry Sheet'!$G$25, 'Basic Data Entry Sheet'!$E$25, IF(AH50&lt;='Basic Data Entry Sheet'!$G$24, 'Basic Data Entry Sheet'!$E$24, IF(AH50&lt;='Basic Data Entry Sheet'!$G$23, 'Basic Data Entry Sheet'!$E$23, IF(AH50&lt;='Basic Data Entry Sheet'!$G$22, 'Basic Data Entry Sheet'!$E$22, IF(AH50&lt;='Basic Data Entry Sheet'!$G$21, 'Basic Data Entry Sheet'!$E$21, IF(AH50&lt;='Basic Data Entry Sheet'!$G$20, 'Basic Data Entry Sheet'!$E$20, IF(AH50&lt;='Basic Data Entry Sheet'!$G$19, 'Basic Data Entry Sheet'!$E$19, 'Basic Data Entry Sheet'!$E$18))))))))</f>
        <v/>
      </c>
      <c r="AJ50" s="6"/>
      <c r="AK50" s="6"/>
      <c r="AL50" s="6"/>
      <c r="AM50" s="6"/>
      <c r="AN50" s="6" t="str">
        <f>IF('Basic Data Entry Sheet'!P73="", "", 'Basic Data Entry Sheet'!P73)</f>
        <v/>
      </c>
      <c r="AO50" s="3" t="str">
        <f>IF('Basic Data Entry Sheet'!Q73="", "", 'Basic Data Entry Sheet'!Q73)</f>
        <v/>
      </c>
    </row>
    <row r="51" spans="1:41">
      <c r="A51" s="5">
        <f>'Basic Data Entry Sheet'!C74</f>
        <v>1042</v>
      </c>
      <c r="B51" s="5">
        <f>'Basic Data Entry Sheet'!D74</f>
        <v>0</v>
      </c>
      <c r="C51" s="6" t="str">
        <f>IF('Basic Data Entry Sheet'!E74="", "", 'Basic Data Entry Sheet'!E74)</f>
        <v/>
      </c>
      <c r="D51" s="6" t="str">
        <f>IF(C51="", "", C51/'Basic Data Entry Sheet'!$I$2*100)</f>
        <v/>
      </c>
      <c r="E51" s="6" t="str">
        <f>IF(D51="", "", IF(D51&lt;='Basic Data Entry Sheet'!$G$25, 'Basic Data Entry Sheet'!$E$25, IF(D51&lt;='Basic Data Entry Sheet'!$G$24, 'Basic Data Entry Sheet'!$E$24, IF(D51&lt;='Basic Data Entry Sheet'!$G$23, 'Basic Data Entry Sheet'!$E$23, IF(D51&lt;='Basic Data Entry Sheet'!$G$22, 'Basic Data Entry Sheet'!$E$22, IF(D51&lt;='Basic Data Entry Sheet'!$G$21, 'Basic Data Entry Sheet'!$E$21, IF(D51&lt;='Basic Data Entry Sheet'!$G$20, 'Basic Data Entry Sheet'!$E$20, IF(D51&lt;='Basic Data Entry Sheet'!$G$19, 'Basic Data Entry Sheet'!$E$19, 'Basic Data Entry Sheet'!$E$18))))))))</f>
        <v/>
      </c>
      <c r="F51" s="6" t="str">
        <f>IF('Basic Data Entry Sheet'!F74="", "", 'Basic Data Entry Sheet'!F74)</f>
        <v/>
      </c>
      <c r="G51" s="6" t="str">
        <f>IF(F51="", "", F51/'Basic Data Entry Sheet'!$I$3*100)</f>
        <v/>
      </c>
      <c r="H51" s="6" t="str">
        <f>IF(G51="", "", IF(G51&lt;='Basic Data Entry Sheet'!$G$25, 'Basic Data Entry Sheet'!$E$25, IF(G51&lt;='Basic Data Entry Sheet'!$G$24, 'Basic Data Entry Sheet'!$E$24, IF(G51&lt;='Basic Data Entry Sheet'!$G$23, 'Basic Data Entry Sheet'!$E$23, IF(G51&lt;='Basic Data Entry Sheet'!$G$22, 'Basic Data Entry Sheet'!$E$22, IF(G51&lt;='Basic Data Entry Sheet'!$G$21, 'Basic Data Entry Sheet'!$E$21, IF(G51&lt;='Basic Data Entry Sheet'!$G$20, 'Basic Data Entry Sheet'!$E$20, IF(G51&lt;='Basic Data Entry Sheet'!$G$19, 'Basic Data Entry Sheet'!$E$19, 'Basic Data Entry Sheet'!$E$18))))))))</f>
        <v/>
      </c>
      <c r="I51" s="6" t="str">
        <f>IF('Basic Data Entry Sheet'!G74="", "", 'Basic Data Entry Sheet'!G74)</f>
        <v/>
      </c>
      <c r="J51" s="6" t="str">
        <f>IF(I51="", "", I51/'Basic Data Entry Sheet'!$I$4*100)</f>
        <v/>
      </c>
      <c r="K51" s="6" t="str">
        <f>IF(J51="", "", IF(J51&lt;='Basic Data Entry Sheet'!$G$25, 'Basic Data Entry Sheet'!$E$25, IF(J51&lt;='Basic Data Entry Sheet'!$G$24, 'Basic Data Entry Sheet'!$E$24, IF(J51&lt;='Basic Data Entry Sheet'!$G$23, 'Basic Data Entry Sheet'!$E$23, IF(J51&lt;='Basic Data Entry Sheet'!$G$22, 'Basic Data Entry Sheet'!$E$22, IF(J51&lt;='Basic Data Entry Sheet'!$G$21, 'Basic Data Entry Sheet'!$E$21, IF(J51&lt;='Basic Data Entry Sheet'!$G$20, 'Basic Data Entry Sheet'!$E$20, IF(J51&lt;='Basic Data Entry Sheet'!$G$19, 'Basic Data Entry Sheet'!$E$19, 'Basic Data Entry Sheet'!$E$18))))))))</f>
        <v/>
      </c>
      <c r="L51" s="6" t="str">
        <f>IF('Basic Data Entry Sheet'!H74="", "", 'Basic Data Entry Sheet'!H74)</f>
        <v/>
      </c>
      <c r="M51" s="6" t="str">
        <f>IF(L51="", "", L51/'Basic Data Entry Sheet'!$I$5*100)</f>
        <v/>
      </c>
      <c r="N51" s="6" t="str">
        <f>IF(M51="", "", IF(M51&lt;='Basic Data Entry Sheet'!$G$25, 'Basic Data Entry Sheet'!$E$25, IF(M51&lt;='Basic Data Entry Sheet'!$G$24, 'Basic Data Entry Sheet'!$E$24, IF(M51&lt;='Basic Data Entry Sheet'!$G$23, 'Basic Data Entry Sheet'!$E$23, IF(M51&lt;='Basic Data Entry Sheet'!$G$22, 'Basic Data Entry Sheet'!$E$22, IF(M51&lt;='Basic Data Entry Sheet'!$G$21, 'Basic Data Entry Sheet'!$E$21, IF(M51&lt;='Basic Data Entry Sheet'!$G$20, 'Basic Data Entry Sheet'!$E$20, IF(M51&lt;='Basic Data Entry Sheet'!$G$19, 'Basic Data Entry Sheet'!$E$19, 'Basic Data Entry Sheet'!$E$18))))))))</f>
        <v/>
      </c>
      <c r="O51" s="6" t="str">
        <f>IF('Basic Data Entry Sheet'!I74="", "", 'Basic Data Entry Sheet'!I74)</f>
        <v/>
      </c>
      <c r="P51" s="6" t="str">
        <f>IF(O51="", "", O51/'Basic Data Entry Sheet'!$I$6*100)</f>
        <v/>
      </c>
      <c r="Q51" s="6" t="str">
        <f>IF(P51="", "", IF(P51&lt;='Basic Data Entry Sheet'!$G$25, 'Basic Data Entry Sheet'!$E$25, IF(P51&lt;='Basic Data Entry Sheet'!$G$24, 'Basic Data Entry Sheet'!$E$24, IF(P51&lt;='Basic Data Entry Sheet'!$G$23, 'Basic Data Entry Sheet'!$E$23, IF(P51&lt;='Basic Data Entry Sheet'!$G$22, 'Basic Data Entry Sheet'!$E$22, IF(P51&lt;='Basic Data Entry Sheet'!$G$21, 'Basic Data Entry Sheet'!$E$21, IF(P51&lt;='Basic Data Entry Sheet'!$G$20, 'Basic Data Entry Sheet'!$E$20, IF(P51&lt;='Basic Data Entry Sheet'!$G$19, 'Basic Data Entry Sheet'!$E$19, 'Basic Data Entry Sheet'!$E$18))))))))</f>
        <v/>
      </c>
      <c r="R51" s="6" t="str">
        <f>IF('Basic Data Entry Sheet'!J74="", "", 'Basic Data Entry Sheet'!J74)</f>
        <v/>
      </c>
      <c r="S51" s="6" t="str">
        <f>IF(R51="", "", R51/'Basic Data Entry Sheet'!$I$7*100)</f>
        <v/>
      </c>
      <c r="T51" s="6" t="str">
        <f>IF(S51="", "", IF(S51&lt;='Basic Data Entry Sheet'!$G$25, 'Basic Data Entry Sheet'!$E$25, IF(S51&lt;='Basic Data Entry Sheet'!$G$24, 'Basic Data Entry Sheet'!$E$24, IF(S51&lt;='Basic Data Entry Sheet'!$G$23, 'Basic Data Entry Sheet'!$E$23, IF(S51&lt;='Basic Data Entry Sheet'!$G$22, 'Basic Data Entry Sheet'!$E$22, IF(S51&lt;='Basic Data Entry Sheet'!$G$21, 'Basic Data Entry Sheet'!$E$21, IF(S51&lt;='Basic Data Entry Sheet'!$G$20, 'Basic Data Entry Sheet'!$E$20, IF(S51&lt;='Basic Data Entry Sheet'!$G$19, 'Basic Data Entry Sheet'!$E$19, 'Basic Data Entry Sheet'!$E$18))))))))</f>
        <v/>
      </c>
      <c r="U51" s="6" t="str">
        <f>IF('Basic Data Entry Sheet'!K74="", "", 'Basic Data Entry Sheet'!K74)</f>
        <v/>
      </c>
      <c r="V51" s="6" t="str">
        <f>IF(U51="", "", U51/'Basic Data Entry Sheet'!$I$8*100)</f>
        <v/>
      </c>
      <c r="W51" s="6" t="str">
        <f>IF(V51="", "", IF(V51&lt;='Basic Data Entry Sheet'!$G$25, 'Basic Data Entry Sheet'!$E$25, IF(V51&lt;='Basic Data Entry Sheet'!$G$24, 'Basic Data Entry Sheet'!$E$24, IF(V51&lt;='Basic Data Entry Sheet'!$G$23, 'Basic Data Entry Sheet'!$E$23, IF(V51&lt;='Basic Data Entry Sheet'!$G$22, 'Basic Data Entry Sheet'!$E$22, IF(V51&lt;='Basic Data Entry Sheet'!$G$21, 'Basic Data Entry Sheet'!$E$21, IF(V51&lt;='Basic Data Entry Sheet'!$G$20, 'Basic Data Entry Sheet'!$E$20, IF(V51&lt;='Basic Data Entry Sheet'!$G$19, 'Basic Data Entry Sheet'!$E$19, 'Basic Data Entry Sheet'!$E$18))))))))</f>
        <v/>
      </c>
      <c r="X51" s="6" t="str">
        <f>IF('Basic Data Entry Sheet'!L74="", "", 'Basic Data Entry Sheet'!L74)</f>
        <v/>
      </c>
      <c r="Y51" s="6" t="str">
        <f>IF(X51="", "", X51/'Basic Data Entry Sheet'!$I$9*100)</f>
        <v/>
      </c>
      <c r="Z51" s="6" t="str">
        <f>IF(Y51="", "", IF(Y51&lt;='Basic Data Entry Sheet'!$G$25, 'Basic Data Entry Sheet'!$E$25, IF(Y51&lt;='Basic Data Entry Sheet'!$G$24, 'Basic Data Entry Sheet'!$E$24, IF(Y51&lt;='Basic Data Entry Sheet'!$G$23, 'Basic Data Entry Sheet'!$E$23, IF(Y51&lt;='Basic Data Entry Sheet'!$G$22, 'Basic Data Entry Sheet'!$E$22, IF(Y51&lt;='Basic Data Entry Sheet'!$G$21, 'Basic Data Entry Sheet'!$E$21, IF(Y51&lt;='Basic Data Entry Sheet'!$G$20, 'Basic Data Entry Sheet'!$E$20, IF(Y51&lt;='Basic Data Entry Sheet'!$G$19, 'Basic Data Entry Sheet'!$E$19, 'Basic Data Entry Sheet'!$E$18))))))))</f>
        <v/>
      </c>
      <c r="AA51" s="6" t="str">
        <f>IF('Basic Data Entry Sheet'!M74="", "", 'Basic Data Entry Sheet'!M74)</f>
        <v/>
      </c>
      <c r="AB51" s="6" t="str">
        <f>IF(AA51="", "", AA51/'Basic Data Entry Sheet'!$I$10*100)</f>
        <v/>
      </c>
      <c r="AC51" s="6" t="str">
        <f>IF(AB51="", "", IF(AB51&lt;='Basic Data Entry Sheet'!$G$25, 'Basic Data Entry Sheet'!$E$25, IF(AB51&lt;='Basic Data Entry Sheet'!$G$24, 'Basic Data Entry Sheet'!$E$24, IF(AB51&lt;='Basic Data Entry Sheet'!$G$23, 'Basic Data Entry Sheet'!$E$23, IF(AB51&lt;='Basic Data Entry Sheet'!$G$22, 'Basic Data Entry Sheet'!$E$22, IF(AB51&lt;='Basic Data Entry Sheet'!$G$21, 'Basic Data Entry Sheet'!$E$21, IF(AB51&lt;='Basic Data Entry Sheet'!$G$20, 'Basic Data Entry Sheet'!$E$20, IF(AB51&lt;='Basic Data Entry Sheet'!$G$19, 'Basic Data Entry Sheet'!$E$19, 'Basic Data Entry Sheet'!$E$18))))))))</f>
        <v/>
      </c>
      <c r="AD51" s="6" t="str">
        <f>IF('Basic Data Entry Sheet'!N74="", "", 'Basic Data Entry Sheet'!N74)</f>
        <v/>
      </c>
      <c r="AE51" s="6" t="str">
        <f>IF(AD51="", "", AD51/'Basic Data Entry Sheet'!$I$11*100)</f>
        <v/>
      </c>
      <c r="AF51" s="6" t="str">
        <f>IF(AE51="", "", IF(AE51&lt;='Basic Data Entry Sheet'!$G$25, 'Basic Data Entry Sheet'!$E$25, IF(AE51&lt;='Basic Data Entry Sheet'!$G$24, 'Basic Data Entry Sheet'!$E$24, IF(AE51&lt;='Basic Data Entry Sheet'!$G$23, 'Basic Data Entry Sheet'!$E$23, IF(AE51&lt;='Basic Data Entry Sheet'!$G$22, 'Basic Data Entry Sheet'!$E$22, IF(AE51&lt;='Basic Data Entry Sheet'!$G$21, 'Basic Data Entry Sheet'!$E$21, IF(AE51&lt;='Basic Data Entry Sheet'!$G$20, 'Basic Data Entry Sheet'!$E$20, IF(AE51&lt;='Basic Data Entry Sheet'!$G$19, 'Basic Data Entry Sheet'!$E$19, 'Basic Data Entry Sheet'!$E$18))))))))</f>
        <v/>
      </c>
      <c r="AG51" s="6" t="str">
        <f>IF('Basic Data Entry Sheet'!O74="", "", 'Basic Data Entry Sheet'!O74)</f>
        <v/>
      </c>
      <c r="AH51" s="6" t="str">
        <f>IF(AG51="", "", AG51/'Basic Data Entry Sheet'!$I$12*100)</f>
        <v/>
      </c>
      <c r="AI51" s="6" t="str">
        <f>IF(AH51="", "", IF(AH51&lt;='Basic Data Entry Sheet'!$G$25, 'Basic Data Entry Sheet'!$E$25, IF(AH51&lt;='Basic Data Entry Sheet'!$G$24, 'Basic Data Entry Sheet'!$E$24, IF(AH51&lt;='Basic Data Entry Sheet'!$G$23, 'Basic Data Entry Sheet'!$E$23, IF(AH51&lt;='Basic Data Entry Sheet'!$G$22, 'Basic Data Entry Sheet'!$E$22, IF(AH51&lt;='Basic Data Entry Sheet'!$G$21, 'Basic Data Entry Sheet'!$E$21, IF(AH51&lt;='Basic Data Entry Sheet'!$G$20, 'Basic Data Entry Sheet'!$E$20, IF(AH51&lt;='Basic Data Entry Sheet'!$G$19, 'Basic Data Entry Sheet'!$E$19, 'Basic Data Entry Sheet'!$E$18))))))))</f>
        <v/>
      </c>
      <c r="AJ51" s="6"/>
      <c r="AK51" s="6"/>
      <c r="AL51" s="6"/>
      <c r="AM51" s="6"/>
      <c r="AN51" s="6" t="str">
        <f>IF('Basic Data Entry Sheet'!P74="", "", 'Basic Data Entry Sheet'!P74)</f>
        <v/>
      </c>
      <c r="AO51" s="3" t="str">
        <f>IF('Basic Data Entry Sheet'!Q74="", "", 'Basic Data Entry Sheet'!Q74)</f>
        <v/>
      </c>
    </row>
    <row r="52" spans="1:41">
      <c r="A52" s="5">
        <f>'Basic Data Entry Sheet'!C75</f>
        <v>1043</v>
      </c>
      <c r="B52" s="5">
        <f>'Basic Data Entry Sheet'!D75</f>
        <v>0</v>
      </c>
      <c r="C52" s="6" t="str">
        <f>IF('Basic Data Entry Sheet'!E75="", "", 'Basic Data Entry Sheet'!E75)</f>
        <v/>
      </c>
      <c r="D52" s="6" t="str">
        <f>IF(C52="", "", C52/'Basic Data Entry Sheet'!$I$2*100)</f>
        <v/>
      </c>
      <c r="E52" s="6" t="str">
        <f>IF(D52="", "", IF(D52&lt;='Basic Data Entry Sheet'!$G$25, 'Basic Data Entry Sheet'!$E$25, IF(D52&lt;='Basic Data Entry Sheet'!$G$24, 'Basic Data Entry Sheet'!$E$24, IF(D52&lt;='Basic Data Entry Sheet'!$G$23, 'Basic Data Entry Sheet'!$E$23, IF(D52&lt;='Basic Data Entry Sheet'!$G$22, 'Basic Data Entry Sheet'!$E$22, IF(D52&lt;='Basic Data Entry Sheet'!$G$21, 'Basic Data Entry Sheet'!$E$21, IF(D52&lt;='Basic Data Entry Sheet'!$G$20, 'Basic Data Entry Sheet'!$E$20, IF(D52&lt;='Basic Data Entry Sheet'!$G$19, 'Basic Data Entry Sheet'!$E$19, 'Basic Data Entry Sheet'!$E$18))))))))</f>
        <v/>
      </c>
      <c r="F52" s="6" t="str">
        <f>IF('Basic Data Entry Sheet'!F75="", "", 'Basic Data Entry Sheet'!F75)</f>
        <v/>
      </c>
      <c r="G52" s="6" t="str">
        <f>IF(F52="", "", F52/'Basic Data Entry Sheet'!$I$3*100)</f>
        <v/>
      </c>
      <c r="H52" s="6" t="str">
        <f>IF(G52="", "", IF(G52&lt;='Basic Data Entry Sheet'!$G$25, 'Basic Data Entry Sheet'!$E$25, IF(G52&lt;='Basic Data Entry Sheet'!$G$24, 'Basic Data Entry Sheet'!$E$24, IF(G52&lt;='Basic Data Entry Sheet'!$G$23, 'Basic Data Entry Sheet'!$E$23, IF(G52&lt;='Basic Data Entry Sheet'!$G$22, 'Basic Data Entry Sheet'!$E$22, IF(G52&lt;='Basic Data Entry Sheet'!$G$21, 'Basic Data Entry Sheet'!$E$21, IF(G52&lt;='Basic Data Entry Sheet'!$G$20, 'Basic Data Entry Sheet'!$E$20, IF(G52&lt;='Basic Data Entry Sheet'!$G$19, 'Basic Data Entry Sheet'!$E$19, 'Basic Data Entry Sheet'!$E$18))))))))</f>
        <v/>
      </c>
      <c r="I52" s="6" t="str">
        <f>IF('Basic Data Entry Sheet'!G75="", "", 'Basic Data Entry Sheet'!G75)</f>
        <v/>
      </c>
      <c r="J52" s="6" t="str">
        <f>IF(I52="", "", I52/'Basic Data Entry Sheet'!$I$4*100)</f>
        <v/>
      </c>
      <c r="K52" s="6" t="str">
        <f>IF(J52="", "", IF(J52&lt;='Basic Data Entry Sheet'!$G$25, 'Basic Data Entry Sheet'!$E$25, IF(J52&lt;='Basic Data Entry Sheet'!$G$24, 'Basic Data Entry Sheet'!$E$24, IF(J52&lt;='Basic Data Entry Sheet'!$G$23, 'Basic Data Entry Sheet'!$E$23, IF(J52&lt;='Basic Data Entry Sheet'!$G$22, 'Basic Data Entry Sheet'!$E$22, IF(J52&lt;='Basic Data Entry Sheet'!$G$21, 'Basic Data Entry Sheet'!$E$21, IF(J52&lt;='Basic Data Entry Sheet'!$G$20, 'Basic Data Entry Sheet'!$E$20, IF(J52&lt;='Basic Data Entry Sheet'!$G$19, 'Basic Data Entry Sheet'!$E$19, 'Basic Data Entry Sheet'!$E$18))))))))</f>
        <v/>
      </c>
      <c r="L52" s="6" t="str">
        <f>IF('Basic Data Entry Sheet'!H75="", "", 'Basic Data Entry Sheet'!H75)</f>
        <v/>
      </c>
      <c r="M52" s="6" t="str">
        <f>IF(L52="", "", L52/'Basic Data Entry Sheet'!$I$5*100)</f>
        <v/>
      </c>
      <c r="N52" s="6" t="str">
        <f>IF(M52="", "", IF(M52&lt;='Basic Data Entry Sheet'!$G$25, 'Basic Data Entry Sheet'!$E$25, IF(M52&lt;='Basic Data Entry Sheet'!$G$24, 'Basic Data Entry Sheet'!$E$24, IF(M52&lt;='Basic Data Entry Sheet'!$G$23, 'Basic Data Entry Sheet'!$E$23, IF(M52&lt;='Basic Data Entry Sheet'!$G$22, 'Basic Data Entry Sheet'!$E$22, IF(M52&lt;='Basic Data Entry Sheet'!$G$21, 'Basic Data Entry Sheet'!$E$21, IF(M52&lt;='Basic Data Entry Sheet'!$G$20, 'Basic Data Entry Sheet'!$E$20, IF(M52&lt;='Basic Data Entry Sheet'!$G$19, 'Basic Data Entry Sheet'!$E$19, 'Basic Data Entry Sheet'!$E$18))))))))</f>
        <v/>
      </c>
      <c r="O52" s="6" t="str">
        <f>IF('Basic Data Entry Sheet'!I75="", "", 'Basic Data Entry Sheet'!I75)</f>
        <v/>
      </c>
      <c r="P52" s="6" t="str">
        <f>IF(O52="", "", O52/'Basic Data Entry Sheet'!$I$6*100)</f>
        <v/>
      </c>
      <c r="Q52" s="6" t="str">
        <f>IF(P52="", "", IF(P52&lt;='Basic Data Entry Sheet'!$G$25, 'Basic Data Entry Sheet'!$E$25, IF(P52&lt;='Basic Data Entry Sheet'!$G$24, 'Basic Data Entry Sheet'!$E$24, IF(P52&lt;='Basic Data Entry Sheet'!$G$23, 'Basic Data Entry Sheet'!$E$23, IF(P52&lt;='Basic Data Entry Sheet'!$G$22, 'Basic Data Entry Sheet'!$E$22, IF(P52&lt;='Basic Data Entry Sheet'!$G$21, 'Basic Data Entry Sheet'!$E$21, IF(P52&lt;='Basic Data Entry Sheet'!$G$20, 'Basic Data Entry Sheet'!$E$20, IF(P52&lt;='Basic Data Entry Sheet'!$G$19, 'Basic Data Entry Sheet'!$E$19, 'Basic Data Entry Sheet'!$E$18))))))))</f>
        <v/>
      </c>
      <c r="R52" s="6" t="str">
        <f>IF('Basic Data Entry Sheet'!J75="", "", 'Basic Data Entry Sheet'!J75)</f>
        <v/>
      </c>
      <c r="S52" s="6" t="str">
        <f>IF(R52="", "", R52/'Basic Data Entry Sheet'!$I$7*100)</f>
        <v/>
      </c>
      <c r="T52" s="6" t="str">
        <f>IF(S52="", "", IF(S52&lt;='Basic Data Entry Sheet'!$G$25, 'Basic Data Entry Sheet'!$E$25, IF(S52&lt;='Basic Data Entry Sheet'!$G$24, 'Basic Data Entry Sheet'!$E$24, IF(S52&lt;='Basic Data Entry Sheet'!$G$23, 'Basic Data Entry Sheet'!$E$23, IF(S52&lt;='Basic Data Entry Sheet'!$G$22, 'Basic Data Entry Sheet'!$E$22, IF(S52&lt;='Basic Data Entry Sheet'!$G$21, 'Basic Data Entry Sheet'!$E$21, IF(S52&lt;='Basic Data Entry Sheet'!$G$20, 'Basic Data Entry Sheet'!$E$20, IF(S52&lt;='Basic Data Entry Sheet'!$G$19, 'Basic Data Entry Sheet'!$E$19, 'Basic Data Entry Sheet'!$E$18))))))))</f>
        <v/>
      </c>
      <c r="U52" s="6" t="str">
        <f>IF('Basic Data Entry Sheet'!K75="", "", 'Basic Data Entry Sheet'!K75)</f>
        <v/>
      </c>
      <c r="V52" s="6" t="str">
        <f>IF(U52="", "", U52/'Basic Data Entry Sheet'!$I$8*100)</f>
        <v/>
      </c>
      <c r="W52" s="6" t="str">
        <f>IF(V52="", "", IF(V52&lt;='Basic Data Entry Sheet'!$G$25, 'Basic Data Entry Sheet'!$E$25, IF(V52&lt;='Basic Data Entry Sheet'!$G$24, 'Basic Data Entry Sheet'!$E$24, IF(V52&lt;='Basic Data Entry Sheet'!$G$23, 'Basic Data Entry Sheet'!$E$23, IF(V52&lt;='Basic Data Entry Sheet'!$G$22, 'Basic Data Entry Sheet'!$E$22, IF(V52&lt;='Basic Data Entry Sheet'!$G$21, 'Basic Data Entry Sheet'!$E$21, IF(V52&lt;='Basic Data Entry Sheet'!$G$20, 'Basic Data Entry Sheet'!$E$20, IF(V52&lt;='Basic Data Entry Sheet'!$G$19, 'Basic Data Entry Sheet'!$E$19, 'Basic Data Entry Sheet'!$E$18))))))))</f>
        <v/>
      </c>
      <c r="X52" s="6" t="str">
        <f>IF('Basic Data Entry Sheet'!L75="", "", 'Basic Data Entry Sheet'!L75)</f>
        <v/>
      </c>
      <c r="Y52" s="6" t="str">
        <f>IF(X52="", "", X52/'Basic Data Entry Sheet'!$I$9*100)</f>
        <v/>
      </c>
      <c r="Z52" s="6" t="str">
        <f>IF(Y52="", "", IF(Y52&lt;='Basic Data Entry Sheet'!$G$25, 'Basic Data Entry Sheet'!$E$25, IF(Y52&lt;='Basic Data Entry Sheet'!$G$24, 'Basic Data Entry Sheet'!$E$24, IF(Y52&lt;='Basic Data Entry Sheet'!$G$23, 'Basic Data Entry Sheet'!$E$23, IF(Y52&lt;='Basic Data Entry Sheet'!$G$22, 'Basic Data Entry Sheet'!$E$22, IF(Y52&lt;='Basic Data Entry Sheet'!$G$21, 'Basic Data Entry Sheet'!$E$21, IF(Y52&lt;='Basic Data Entry Sheet'!$G$20, 'Basic Data Entry Sheet'!$E$20, IF(Y52&lt;='Basic Data Entry Sheet'!$G$19, 'Basic Data Entry Sheet'!$E$19, 'Basic Data Entry Sheet'!$E$18))))))))</f>
        <v/>
      </c>
      <c r="AA52" s="6" t="str">
        <f>IF('Basic Data Entry Sheet'!M75="", "", 'Basic Data Entry Sheet'!M75)</f>
        <v/>
      </c>
      <c r="AB52" s="6" t="str">
        <f>IF(AA52="", "", AA52/'Basic Data Entry Sheet'!$I$10*100)</f>
        <v/>
      </c>
      <c r="AC52" s="6" t="str">
        <f>IF(AB52="", "", IF(AB52&lt;='Basic Data Entry Sheet'!$G$25, 'Basic Data Entry Sheet'!$E$25, IF(AB52&lt;='Basic Data Entry Sheet'!$G$24, 'Basic Data Entry Sheet'!$E$24, IF(AB52&lt;='Basic Data Entry Sheet'!$G$23, 'Basic Data Entry Sheet'!$E$23, IF(AB52&lt;='Basic Data Entry Sheet'!$G$22, 'Basic Data Entry Sheet'!$E$22, IF(AB52&lt;='Basic Data Entry Sheet'!$G$21, 'Basic Data Entry Sheet'!$E$21, IF(AB52&lt;='Basic Data Entry Sheet'!$G$20, 'Basic Data Entry Sheet'!$E$20, IF(AB52&lt;='Basic Data Entry Sheet'!$G$19, 'Basic Data Entry Sheet'!$E$19, 'Basic Data Entry Sheet'!$E$18))))))))</f>
        <v/>
      </c>
      <c r="AD52" s="6" t="str">
        <f>IF('Basic Data Entry Sheet'!N75="", "", 'Basic Data Entry Sheet'!N75)</f>
        <v/>
      </c>
      <c r="AE52" s="6" t="str">
        <f>IF(AD52="", "", AD52/'Basic Data Entry Sheet'!$I$11*100)</f>
        <v/>
      </c>
      <c r="AF52" s="6" t="str">
        <f>IF(AE52="", "", IF(AE52&lt;='Basic Data Entry Sheet'!$G$25, 'Basic Data Entry Sheet'!$E$25, IF(AE52&lt;='Basic Data Entry Sheet'!$G$24, 'Basic Data Entry Sheet'!$E$24, IF(AE52&lt;='Basic Data Entry Sheet'!$G$23, 'Basic Data Entry Sheet'!$E$23, IF(AE52&lt;='Basic Data Entry Sheet'!$G$22, 'Basic Data Entry Sheet'!$E$22, IF(AE52&lt;='Basic Data Entry Sheet'!$G$21, 'Basic Data Entry Sheet'!$E$21, IF(AE52&lt;='Basic Data Entry Sheet'!$G$20, 'Basic Data Entry Sheet'!$E$20, IF(AE52&lt;='Basic Data Entry Sheet'!$G$19, 'Basic Data Entry Sheet'!$E$19, 'Basic Data Entry Sheet'!$E$18))))))))</f>
        <v/>
      </c>
      <c r="AG52" s="6" t="str">
        <f>IF('Basic Data Entry Sheet'!O75="", "", 'Basic Data Entry Sheet'!O75)</f>
        <v/>
      </c>
      <c r="AH52" s="6" t="str">
        <f>IF(AG52="", "", AG52/'Basic Data Entry Sheet'!$I$12*100)</f>
        <v/>
      </c>
      <c r="AI52" s="6" t="str">
        <f>IF(AH52="", "", IF(AH52&lt;='Basic Data Entry Sheet'!$G$25, 'Basic Data Entry Sheet'!$E$25, IF(AH52&lt;='Basic Data Entry Sheet'!$G$24, 'Basic Data Entry Sheet'!$E$24, IF(AH52&lt;='Basic Data Entry Sheet'!$G$23, 'Basic Data Entry Sheet'!$E$23, IF(AH52&lt;='Basic Data Entry Sheet'!$G$22, 'Basic Data Entry Sheet'!$E$22, IF(AH52&lt;='Basic Data Entry Sheet'!$G$21, 'Basic Data Entry Sheet'!$E$21, IF(AH52&lt;='Basic Data Entry Sheet'!$G$20, 'Basic Data Entry Sheet'!$E$20, IF(AH52&lt;='Basic Data Entry Sheet'!$G$19, 'Basic Data Entry Sheet'!$E$19, 'Basic Data Entry Sheet'!$E$18))))))))</f>
        <v/>
      </c>
      <c r="AJ52" s="6"/>
      <c r="AK52" s="6"/>
      <c r="AL52" s="6"/>
      <c r="AM52" s="6"/>
      <c r="AN52" s="6" t="str">
        <f>IF('Basic Data Entry Sheet'!P75="", "", 'Basic Data Entry Sheet'!P75)</f>
        <v/>
      </c>
      <c r="AO52" s="3" t="str">
        <f>IF('Basic Data Entry Sheet'!Q75="", "", 'Basic Data Entry Sheet'!Q75)</f>
        <v/>
      </c>
    </row>
    <row r="53" spans="1:41">
      <c r="A53" s="5">
        <f>'Basic Data Entry Sheet'!C76</f>
        <v>1044</v>
      </c>
      <c r="B53" s="5">
        <f>'Basic Data Entry Sheet'!D76</f>
        <v>0</v>
      </c>
      <c r="C53" s="6" t="str">
        <f>IF('Basic Data Entry Sheet'!E76="", "", 'Basic Data Entry Sheet'!E76)</f>
        <v/>
      </c>
      <c r="D53" s="6" t="str">
        <f>IF(C53="", "", C53/'Basic Data Entry Sheet'!$I$2*100)</f>
        <v/>
      </c>
      <c r="E53" s="6" t="str">
        <f>IF(D53="", "", IF(D53&lt;='Basic Data Entry Sheet'!$G$25, 'Basic Data Entry Sheet'!$E$25, IF(D53&lt;='Basic Data Entry Sheet'!$G$24, 'Basic Data Entry Sheet'!$E$24, IF(D53&lt;='Basic Data Entry Sheet'!$G$23, 'Basic Data Entry Sheet'!$E$23, IF(D53&lt;='Basic Data Entry Sheet'!$G$22, 'Basic Data Entry Sheet'!$E$22, IF(D53&lt;='Basic Data Entry Sheet'!$G$21, 'Basic Data Entry Sheet'!$E$21, IF(D53&lt;='Basic Data Entry Sheet'!$G$20, 'Basic Data Entry Sheet'!$E$20, IF(D53&lt;='Basic Data Entry Sheet'!$G$19, 'Basic Data Entry Sheet'!$E$19, 'Basic Data Entry Sheet'!$E$18))))))))</f>
        <v/>
      </c>
      <c r="F53" s="6" t="str">
        <f>IF('Basic Data Entry Sheet'!F76="", "", 'Basic Data Entry Sheet'!F76)</f>
        <v/>
      </c>
      <c r="G53" s="6" t="str">
        <f>IF(F53="", "", F53/'Basic Data Entry Sheet'!$I$3*100)</f>
        <v/>
      </c>
      <c r="H53" s="6" t="str">
        <f>IF(G53="", "", IF(G53&lt;='Basic Data Entry Sheet'!$G$25, 'Basic Data Entry Sheet'!$E$25, IF(G53&lt;='Basic Data Entry Sheet'!$G$24, 'Basic Data Entry Sheet'!$E$24, IF(G53&lt;='Basic Data Entry Sheet'!$G$23, 'Basic Data Entry Sheet'!$E$23, IF(G53&lt;='Basic Data Entry Sheet'!$G$22, 'Basic Data Entry Sheet'!$E$22, IF(G53&lt;='Basic Data Entry Sheet'!$G$21, 'Basic Data Entry Sheet'!$E$21, IF(G53&lt;='Basic Data Entry Sheet'!$G$20, 'Basic Data Entry Sheet'!$E$20, IF(G53&lt;='Basic Data Entry Sheet'!$G$19, 'Basic Data Entry Sheet'!$E$19, 'Basic Data Entry Sheet'!$E$18))))))))</f>
        <v/>
      </c>
      <c r="I53" s="6" t="str">
        <f>IF('Basic Data Entry Sheet'!G76="", "", 'Basic Data Entry Sheet'!G76)</f>
        <v/>
      </c>
      <c r="J53" s="6" t="str">
        <f>IF(I53="", "", I53/'Basic Data Entry Sheet'!$I$4*100)</f>
        <v/>
      </c>
      <c r="K53" s="6" t="str">
        <f>IF(J53="", "", IF(J53&lt;='Basic Data Entry Sheet'!$G$25, 'Basic Data Entry Sheet'!$E$25, IF(J53&lt;='Basic Data Entry Sheet'!$G$24, 'Basic Data Entry Sheet'!$E$24, IF(J53&lt;='Basic Data Entry Sheet'!$G$23, 'Basic Data Entry Sheet'!$E$23, IF(J53&lt;='Basic Data Entry Sheet'!$G$22, 'Basic Data Entry Sheet'!$E$22, IF(J53&lt;='Basic Data Entry Sheet'!$G$21, 'Basic Data Entry Sheet'!$E$21, IF(J53&lt;='Basic Data Entry Sheet'!$G$20, 'Basic Data Entry Sheet'!$E$20, IF(J53&lt;='Basic Data Entry Sheet'!$G$19, 'Basic Data Entry Sheet'!$E$19, 'Basic Data Entry Sheet'!$E$18))))))))</f>
        <v/>
      </c>
      <c r="L53" s="6" t="str">
        <f>IF('Basic Data Entry Sheet'!H76="", "", 'Basic Data Entry Sheet'!H76)</f>
        <v/>
      </c>
      <c r="M53" s="6" t="str">
        <f>IF(L53="", "", L53/'Basic Data Entry Sheet'!$I$5*100)</f>
        <v/>
      </c>
      <c r="N53" s="6" t="str">
        <f>IF(M53="", "", IF(M53&lt;='Basic Data Entry Sheet'!$G$25, 'Basic Data Entry Sheet'!$E$25, IF(M53&lt;='Basic Data Entry Sheet'!$G$24, 'Basic Data Entry Sheet'!$E$24, IF(M53&lt;='Basic Data Entry Sheet'!$G$23, 'Basic Data Entry Sheet'!$E$23, IF(M53&lt;='Basic Data Entry Sheet'!$G$22, 'Basic Data Entry Sheet'!$E$22, IF(M53&lt;='Basic Data Entry Sheet'!$G$21, 'Basic Data Entry Sheet'!$E$21, IF(M53&lt;='Basic Data Entry Sheet'!$G$20, 'Basic Data Entry Sheet'!$E$20, IF(M53&lt;='Basic Data Entry Sheet'!$G$19, 'Basic Data Entry Sheet'!$E$19, 'Basic Data Entry Sheet'!$E$18))))))))</f>
        <v/>
      </c>
      <c r="O53" s="6" t="str">
        <f>IF('Basic Data Entry Sheet'!I76="", "", 'Basic Data Entry Sheet'!I76)</f>
        <v/>
      </c>
      <c r="P53" s="6" t="str">
        <f>IF(O53="", "", O53/'Basic Data Entry Sheet'!$I$6*100)</f>
        <v/>
      </c>
      <c r="Q53" s="6" t="str">
        <f>IF(P53="", "", IF(P53&lt;='Basic Data Entry Sheet'!$G$25, 'Basic Data Entry Sheet'!$E$25, IF(P53&lt;='Basic Data Entry Sheet'!$G$24, 'Basic Data Entry Sheet'!$E$24, IF(P53&lt;='Basic Data Entry Sheet'!$G$23, 'Basic Data Entry Sheet'!$E$23, IF(P53&lt;='Basic Data Entry Sheet'!$G$22, 'Basic Data Entry Sheet'!$E$22, IF(P53&lt;='Basic Data Entry Sheet'!$G$21, 'Basic Data Entry Sheet'!$E$21, IF(P53&lt;='Basic Data Entry Sheet'!$G$20, 'Basic Data Entry Sheet'!$E$20, IF(P53&lt;='Basic Data Entry Sheet'!$G$19, 'Basic Data Entry Sheet'!$E$19, 'Basic Data Entry Sheet'!$E$18))))))))</f>
        <v/>
      </c>
      <c r="R53" s="6" t="str">
        <f>IF('Basic Data Entry Sheet'!J76="", "", 'Basic Data Entry Sheet'!J76)</f>
        <v/>
      </c>
      <c r="S53" s="6" t="str">
        <f>IF(R53="", "", R53/'Basic Data Entry Sheet'!$I$7*100)</f>
        <v/>
      </c>
      <c r="T53" s="6" t="str">
        <f>IF(S53="", "", IF(S53&lt;='Basic Data Entry Sheet'!$G$25, 'Basic Data Entry Sheet'!$E$25, IF(S53&lt;='Basic Data Entry Sheet'!$G$24, 'Basic Data Entry Sheet'!$E$24, IF(S53&lt;='Basic Data Entry Sheet'!$G$23, 'Basic Data Entry Sheet'!$E$23, IF(S53&lt;='Basic Data Entry Sheet'!$G$22, 'Basic Data Entry Sheet'!$E$22, IF(S53&lt;='Basic Data Entry Sheet'!$G$21, 'Basic Data Entry Sheet'!$E$21, IF(S53&lt;='Basic Data Entry Sheet'!$G$20, 'Basic Data Entry Sheet'!$E$20, IF(S53&lt;='Basic Data Entry Sheet'!$G$19, 'Basic Data Entry Sheet'!$E$19, 'Basic Data Entry Sheet'!$E$18))))))))</f>
        <v/>
      </c>
      <c r="U53" s="6" t="str">
        <f>IF('Basic Data Entry Sheet'!K76="", "", 'Basic Data Entry Sheet'!K76)</f>
        <v/>
      </c>
      <c r="V53" s="6" t="str">
        <f>IF(U53="", "", U53/'Basic Data Entry Sheet'!$I$8*100)</f>
        <v/>
      </c>
      <c r="W53" s="6" t="str">
        <f>IF(V53="", "", IF(V53&lt;='Basic Data Entry Sheet'!$G$25, 'Basic Data Entry Sheet'!$E$25, IF(V53&lt;='Basic Data Entry Sheet'!$G$24, 'Basic Data Entry Sheet'!$E$24, IF(V53&lt;='Basic Data Entry Sheet'!$G$23, 'Basic Data Entry Sheet'!$E$23, IF(V53&lt;='Basic Data Entry Sheet'!$G$22, 'Basic Data Entry Sheet'!$E$22, IF(V53&lt;='Basic Data Entry Sheet'!$G$21, 'Basic Data Entry Sheet'!$E$21, IF(V53&lt;='Basic Data Entry Sheet'!$G$20, 'Basic Data Entry Sheet'!$E$20, IF(V53&lt;='Basic Data Entry Sheet'!$G$19, 'Basic Data Entry Sheet'!$E$19, 'Basic Data Entry Sheet'!$E$18))))))))</f>
        <v/>
      </c>
      <c r="X53" s="6" t="str">
        <f>IF('Basic Data Entry Sheet'!L76="", "", 'Basic Data Entry Sheet'!L76)</f>
        <v/>
      </c>
      <c r="Y53" s="6" t="str">
        <f>IF(X53="", "", X53/'Basic Data Entry Sheet'!$I$9*100)</f>
        <v/>
      </c>
      <c r="Z53" s="6" t="str">
        <f>IF(Y53="", "", IF(Y53&lt;='Basic Data Entry Sheet'!$G$25, 'Basic Data Entry Sheet'!$E$25, IF(Y53&lt;='Basic Data Entry Sheet'!$G$24, 'Basic Data Entry Sheet'!$E$24, IF(Y53&lt;='Basic Data Entry Sheet'!$G$23, 'Basic Data Entry Sheet'!$E$23, IF(Y53&lt;='Basic Data Entry Sheet'!$G$22, 'Basic Data Entry Sheet'!$E$22, IF(Y53&lt;='Basic Data Entry Sheet'!$G$21, 'Basic Data Entry Sheet'!$E$21, IF(Y53&lt;='Basic Data Entry Sheet'!$G$20, 'Basic Data Entry Sheet'!$E$20, IF(Y53&lt;='Basic Data Entry Sheet'!$G$19, 'Basic Data Entry Sheet'!$E$19, 'Basic Data Entry Sheet'!$E$18))))))))</f>
        <v/>
      </c>
      <c r="AA53" s="6" t="str">
        <f>IF('Basic Data Entry Sheet'!M76="", "", 'Basic Data Entry Sheet'!M76)</f>
        <v/>
      </c>
      <c r="AB53" s="6" t="str">
        <f>IF(AA53="", "", AA53/'Basic Data Entry Sheet'!$I$10*100)</f>
        <v/>
      </c>
      <c r="AC53" s="6" t="str">
        <f>IF(AB53="", "", IF(AB53&lt;='Basic Data Entry Sheet'!$G$25, 'Basic Data Entry Sheet'!$E$25, IF(AB53&lt;='Basic Data Entry Sheet'!$G$24, 'Basic Data Entry Sheet'!$E$24, IF(AB53&lt;='Basic Data Entry Sheet'!$G$23, 'Basic Data Entry Sheet'!$E$23, IF(AB53&lt;='Basic Data Entry Sheet'!$G$22, 'Basic Data Entry Sheet'!$E$22, IF(AB53&lt;='Basic Data Entry Sheet'!$G$21, 'Basic Data Entry Sheet'!$E$21, IF(AB53&lt;='Basic Data Entry Sheet'!$G$20, 'Basic Data Entry Sheet'!$E$20, IF(AB53&lt;='Basic Data Entry Sheet'!$G$19, 'Basic Data Entry Sheet'!$E$19, 'Basic Data Entry Sheet'!$E$18))))))))</f>
        <v/>
      </c>
      <c r="AD53" s="6" t="str">
        <f>IF('Basic Data Entry Sheet'!N76="", "", 'Basic Data Entry Sheet'!N76)</f>
        <v/>
      </c>
      <c r="AE53" s="6" t="str">
        <f>IF(AD53="", "", AD53/'Basic Data Entry Sheet'!$I$11*100)</f>
        <v/>
      </c>
      <c r="AF53" s="6" t="str">
        <f>IF(AE53="", "", IF(AE53&lt;='Basic Data Entry Sheet'!$G$25, 'Basic Data Entry Sheet'!$E$25, IF(AE53&lt;='Basic Data Entry Sheet'!$G$24, 'Basic Data Entry Sheet'!$E$24, IF(AE53&lt;='Basic Data Entry Sheet'!$G$23, 'Basic Data Entry Sheet'!$E$23, IF(AE53&lt;='Basic Data Entry Sheet'!$G$22, 'Basic Data Entry Sheet'!$E$22, IF(AE53&lt;='Basic Data Entry Sheet'!$G$21, 'Basic Data Entry Sheet'!$E$21, IF(AE53&lt;='Basic Data Entry Sheet'!$G$20, 'Basic Data Entry Sheet'!$E$20, IF(AE53&lt;='Basic Data Entry Sheet'!$G$19, 'Basic Data Entry Sheet'!$E$19, 'Basic Data Entry Sheet'!$E$18))))))))</f>
        <v/>
      </c>
      <c r="AG53" s="6" t="str">
        <f>IF('Basic Data Entry Sheet'!O76="", "", 'Basic Data Entry Sheet'!O76)</f>
        <v/>
      </c>
      <c r="AH53" s="6" t="str">
        <f>IF(AG53="", "", AG53/'Basic Data Entry Sheet'!$I$12*100)</f>
        <v/>
      </c>
      <c r="AI53" s="6" t="str">
        <f>IF(AH53="", "", IF(AH53&lt;='Basic Data Entry Sheet'!$G$25, 'Basic Data Entry Sheet'!$E$25, IF(AH53&lt;='Basic Data Entry Sheet'!$G$24, 'Basic Data Entry Sheet'!$E$24, IF(AH53&lt;='Basic Data Entry Sheet'!$G$23, 'Basic Data Entry Sheet'!$E$23, IF(AH53&lt;='Basic Data Entry Sheet'!$G$22, 'Basic Data Entry Sheet'!$E$22, IF(AH53&lt;='Basic Data Entry Sheet'!$G$21, 'Basic Data Entry Sheet'!$E$21, IF(AH53&lt;='Basic Data Entry Sheet'!$G$20, 'Basic Data Entry Sheet'!$E$20, IF(AH53&lt;='Basic Data Entry Sheet'!$G$19, 'Basic Data Entry Sheet'!$E$19, 'Basic Data Entry Sheet'!$E$18))))))))</f>
        <v/>
      </c>
      <c r="AJ53" s="6"/>
      <c r="AK53" s="6"/>
      <c r="AL53" s="6"/>
      <c r="AM53" s="6"/>
      <c r="AN53" s="6" t="str">
        <f>IF('Basic Data Entry Sheet'!P76="", "", 'Basic Data Entry Sheet'!P76)</f>
        <v/>
      </c>
      <c r="AO53" s="3" t="str">
        <f>IF('Basic Data Entry Sheet'!Q76="", "", 'Basic Data Entry Sheet'!Q76)</f>
        <v/>
      </c>
    </row>
    <row r="54" spans="1:41">
      <c r="A54" s="5">
        <f>'Basic Data Entry Sheet'!C77</f>
        <v>1045</v>
      </c>
      <c r="B54" s="5">
        <f>'Basic Data Entry Sheet'!D77</f>
        <v>0</v>
      </c>
      <c r="C54" s="6" t="str">
        <f>IF('Basic Data Entry Sheet'!E77="", "", 'Basic Data Entry Sheet'!E77)</f>
        <v/>
      </c>
      <c r="D54" s="6" t="str">
        <f>IF(C54="", "", C54/'Basic Data Entry Sheet'!$I$2*100)</f>
        <v/>
      </c>
      <c r="E54" s="6" t="str">
        <f>IF(D54="", "", IF(D54&lt;='Basic Data Entry Sheet'!$G$25, 'Basic Data Entry Sheet'!$E$25, IF(D54&lt;='Basic Data Entry Sheet'!$G$24, 'Basic Data Entry Sheet'!$E$24, IF(D54&lt;='Basic Data Entry Sheet'!$G$23, 'Basic Data Entry Sheet'!$E$23, IF(D54&lt;='Basic Data Entry Sheet'!$G$22, 'Basic Data Entry Sheet'!$E$22, IF(D54&lt;='Basic Data Entry Sheet'!$G$21, 'Basic Data Entry Sheet'!$E$21, IF(D54&lt;='Basic Data Entry Sheet'!$G$20, 'Basic Data Entry Sheet'!$E$20, IF(D54&lt;='Basic Data Entry Sheet'!$G$19, 'Basic Data Entry Sheet'!$E$19, 'Basic Data Entry Sheet'!$E$18))))))))</f>
        <v/>
      </c>
      <c r="F54" s="6" t="str">
        <f>IF('Basic Data Entry Sheet'!F77="", "", 'Basic Data Entry Sheet'!F77)</f>
        <v/>
      </c>
      <c r="G54" s="6" t="str">
        <f>IF(F54="", "", F54/'Basic Data Entry Sheet'!$I$3*100)</f>
        <v/>
      </c>
      <c r="H54" s="6" t="str">
        <f>IF(G54="", "", IF(G54&lt;='Basic Data Entry Sheet'!$G$25, 'Basic Data Entry Sheet'!$E$25, IF(G54&lt;='Basic Data Entry Sheet'!$G$24, 'Basic Data Entry Sheet'!$E$24, IF(G54&lt;='Basic Data Entry Sheet'!$G$23, 'Basic Data Entry Sheet'!$E$23, IF(G54&lt;='Basic Data Entry Sheet'!$G$22, 'Basic Data Entry Sheet'!$E$22, IF(G54&lt;='Basic Data Entry Sheet'!$G$21, 'Basic Data Entry Sheet'!$E$21, IF(G54&lt;='Basic Data Entry Sheet'!$G$20, 'Basic Data Entry Sheet'!$E$20, IF(G54&lt;='Basic Data Entry Sheet'!$G$19, 'Basic Data Entry Sheet'!$E$19, 'Basic Data Entry Sheet'!$E$18))))))))</f>
        <v/>
      </c>
      <c r="I54" s="6" t="str">
        <f>IF('Basic Data Entry Sheet'!G77="", "", 'Basic Data Entry Sheet'!G77)</f>
        <v/>
      </c>
      <c r="J54" s="6" t="str">
        <f>IF(I54="", "", I54/'Basic Data Entry Sheet'!$I$4*100)</f>
        <v/>
      </c>
      <c r="K54" s="6" t="str">
        <f>IF(J54="", "", IF(J54&lt;='Basic Data Entry Sheet'!$G$25, 'Basic Data Entry Sheet'!$E$25, IF(J54&lt;='Basic Data Entry Sheet'!$G$24, 'Basic Data Entry Sheet'!$E$24, IF(J54&lt;='Basic Data Entry Sheet'!$G$23, 'Basic Data Entry Sheet'!$E$23, IF(J54&lt;='Basic Data Entry Sheet'!$G$22, 'Basic Data Entry Sheet'!$E$22, IF(J54&lt;='Basic Data Entry Sheet'!$G$21, 'Basic Data Entry Sheet'!$E$21, IF(J54&lt;='Basic Data Entry Sheet'!$G$20, 'Basic Data Entry Sheet'!$E$20, IF(J54&lt;='Basic Data Entry Sheet'!$G$19, 'Basic Data Entry Sheet'!$E$19, 'Basic Data Entry Sheet'!$E$18))))))))</f>
        <v/>
      </c>
      <c r="L54" s="6" t="str">
        <f>IF('Basic Data Entry Sheet'!H77="", "", 'Basic Data Entry Sheet'!H77)</f>
        <v/>
      </c>
      <c r="M54" s="6" t="str">
        <f>IF(L54="", "", L54/'Basic Data Entry Sheet'!$I$5*100)</f>
        <v/>
      </c>
      <c r="N54" s="6" t="str">
        <f>IF(M54="", "", IF(M54&lt;='Basic Data Entry Sheet'!$G$25, 'Basic Data Entry Sheet'!$E$25, IF(M54&lt;='Basic Data Entry Sheet'!$G$24, 'Basic Data Entry Sheet'!$E$24, IF(M54&lt;='Basic Data Entry Sheet'!$G$23, 'Basic Data Entry Sheet'!$E$23, IF(M54&lt;='Basic Data Entry Sheet'!$G$22, 'Basic Data Entry Sheet'!$E$22, IF(M54&lt;='Basic Data Entry Sheet'!$G$21, 'Basic Data Entry Sheet'!$E$21, IF(M54&lt;='Basic Data Entry Sheet'!$G$20, 'Basic Data Entry Sheet'!$E$20, IF(M54&lt;='Basic Data Entry Sheet'!$G$19, 'Basic Data Entry Sheet'!$E$19, 'Basic Data Entry Sheet'!$E$18))))))))</f>
        <v/>
      </c>
      <c r="O54" s="6" t="str">
        <f>IF('Basic Data Entry Sheet'!I77="", "", 'Basic Data Entry Sheet'!I77)</f>
        <v/>
      </c>
      <c r="P54" s="6" t="str">
        <f>IF(O54="", "", O54/'Basic Data Entry Sheet'!$I$6*100)</f>
        <v/>
      </c>
      <c r="Q54" s="6" t="str">
        <f>IF(P54="", "", IF(P54&lt;='Basic Data Entry Sheet'!$G$25, 'Basic Data Entry Sheet'!$E$25, IF(P54&lt;='Basic Data Entry Sheet'!$G$24, 'Basic Data Entry Sheet'!$E$24, IF(P54&lt;='Basic Data Entry Sheet'!$G$23, 'Basic Data Entry Sheet'!$E$23, IF(P54&lt;='Basic Data Entry Sheet'!$G$22, 'Basic Data Entry Sheet'!$E$22, IF(P54&lt;='Basic Data Entry Sheet'!$G$21, 'Basic Data Entry Sheet'!$E$21, IF(P54&lt;='Basic Data Entry Sheet'!$G$20, 'Basic Data Entry Sheet'!$E$20, IF(P54&lt;='Basic Data Entry Sheet'!$G$19, 'Basic Data Entry Sheet'!$E$19, 'Basic Data Entry Sheet'!$E$18))))))))</f>
        <v/>
      </c>
      <c r="R54" s="6" t="str">
        <f>IF('Basic Data Entry Sheet'!J77="", "", 'Basic Data Entry Sheet'!J77)</f>
        <v/>
      </c>
      <c r="S54" s="6" t="str">
        <f>IF(R54="", "", R54/'Basic Data Entry Sheet'!$I$7*100)</f>
        <v/>
      </c>
      <c r="T54" s="6" t="str">
        <f>IF(S54="", "", IF(S54&lt;='Basic Data Entry Sheet'!$G$25, 'Basic Data Entry Sheet'!$E$25, IF(S54&lt;='Basic Data Entry Sheet'!$G$24, 'Basic Data Entry Sheet'!$E$24, IF(S54&lt;='Basic Data Entry Sheet'!$G$23, 'Basic Data Entry Sheet'!$E$23, IF(S54&lt;='Basic Data Entry Sheet'!$G$22, 'Basic Data Entry Sheet'!$E$22, IF(S54&lt;='Basic Data Entry Sheet'!$G$21, 'Basic Data Entry Sheet'!$E$21, IF(S54&lt;='Basic Data Entry Sheet'!$G$20, 'Basic Data Entry Sheet'!$E$20, IF(S54&lt;='Basic Data Entry Sheet'!$G$19, 'Basic Data Entry Sheet'!$E$19, 'Basic Data Entry Sheet'!$E$18))))))))</f>
        <v/>
      </c>
      <c r="U54" s="6" t="str">
        <f>IF('Basic Data Entry Sheet'!K77="", "", 'Basic Data Entry Sheet'!K77)</f>
        <v/>
      </c>
      <c r="V54" s="6" t="str">
        <f>IF(U54="", "", U54/'Basic Data Entry Sheet'!$I$8*100)</f>
        <v/>
      </c>
      <c r="W54" s="6" t="str">
        <f>IF(V54="", "", IF(V54&lt;='Basic Data Entry Sheet'!$G$25, 'Basic Data Entry Sheet'!$E$25, IF(V54&lt;='Basic Data Entry Sheet'!$G$24, 'Basic Data Entry Sheet'!$E$24, IF(V54&lt;='Basic Data Entry Sheet'!$G$23, 'Basic Data Entry Sheet'!$E$23, IF(V54&lt;='Basic Data Entry Sheet'!$G$22, 'Basic Data Entry Sheet'!$E$22, IF(V54&lt;='Basic Data Entry Sheet'!$G$21, 'Basic Data Entry Sheet'!$E$21, IF(V54&lt;='Basic Data Entry Sheet'!$G$20, 'Basic Data Entry Sheet'!$E$20, IF(V54&lt;='Basic Data Entry Sheet'!$G$19, 'Basic Data Entry Sheet'!$E$19, 'Basic Data Entry Sheet'!$E$18))))))))</f>
        <v/>
      </c>
      <c r="X54" s="6" t="str">
        <f>IF('Basic Data Entry Sheet'!L77="", "", 'Basic Data Entry Sheet'!L77)</f>
        <v/>
      </c>
      <c r="Y54" s="6" t="str">
        <f>IF(X54="", "", X54/'Basic Data Entry Sheet'!$I$9*100)</f>
        <v/>
      </c>
      <c r="Z54" s="6" t="str">
        <f>IF(Y54="", "", IF(Y54&lt;='Basic Data Entry Sheet'!$G$25, 'Basic Data Entry Sheet'!$E$25, IF(Y54&lt;='Basic Data Entry Sheet'!$G$24, 'Basic Data Entry Sheet'!$E$24, IF(Y54&lt;='Basic Data Entry Sheet'!$G$23, 'Basic Data Entry Sheet'!$E$23, IF(Y54&lt;='Basic Data Entry Sheet'!$G$22, 'Basic Data Entry Sheet'!$E$22, IF(Y54&lt;='Basic Data Entry Sheet'!$G$21, 'Basic Data Entry Sheet'!$E$21, IF(Y54&lt;='Basic Data Entry Sheet'!$G$20, 'Basic Data Entry Sheet'!$E$20, IF(Y54&lt;='Basic Data Entry Sheet'!$G$19, 'Basic Data Entry Sheet'!$E$19, 'Basic Data Entry Sheet'!$E$18))))))))</f>
        <v/>
      </c>
      <c r="AA54" s="6" t="str">
        <f>IF('Basic Data Entry Sheet'!M77="", "", 'Basic Data Entry Sheet'!M77)</f>
        <v/>
      </c>
      <c r="AB54" s="6" t="str">
        <f>IF(AA54="", "", AA54/'Basic Data Entry Sheet'!$I$10*100)</f>
        <v/>
      </c>
      <c r="AC54" s="6" t="str">
        <f>IF(AB54="", "", IF(AB54&lt;='Basic Data Entry Sheet'!$G$25, 'Basic Data Entry Sheet'!$E$25, IF(AB54&lt;='Basic Data Entry Sheet'!$G$24, 'Basic Data Entry Sheet'!$E$24, IF(AB54&lt;='Basic Data Entry Sheet'!$G$23, 'Basic Data Entry Sheet'!$E$23, IF(AB54&lt;='Basic Data Entry Sheet'!$G$22, 'Basic Data Entry Sheet'!$E$22, IF(AB54&lt;='Basic Data Entry Sheet'!$G$21, 'Basic Data Entry Sheet'!$E$21, IF(AB54&lt;='Basic Data Entry Sheet'!$G$20, 'Basic Data Entry Sheet'!$E$20, IF(AB54&lt;='Basic Data Entry Sheet'!$G$19, 'Basic Data Entry Sheet'!$E$19, 'Basic Data Entry Sheet'!$E$18))))))))</f>
        <v/>
      </c>
      <c r="AD54" s="6" t="str">
        <f>IF('Basic Data Entry Sheet'!N77="", "", 'Basic Data Entry Sheet'!N77)</f>
        <v/>
      </c>
      <c r="AE54" s="6" t="str">
        <f>IF(AD54="", "", AD54/'Basic Data Entry Sheet'!$I$11*100)</f>
        <v/>
      </c>
      <c r="AF54" s="6" t="str">
        <f>IF(AE54="", "", IF(AE54&lt;='Basic Data Entry Sheet'!$G$25, 'Basic Data Entry Sheet'!$E$25, IF(AE54&lt;='Basic Data Entry Sheet'!$G$24, 'Basic Data Entry Sheet'!$E$24, IF(AE54&lt;='Basic Data Entry Sheet'!$G$23, 'Basic Data Entry Sheet'!$E$23, IF(AE54&lt;='Basic Data Entry Sheet'!$G$22, 'Basic Data Entry Sheet'!$E$22, IF(AE54&lt;='Basic Data Entry Sheet'!$G$21, 'Basic Data Entry Sheet'!$E$21, IF(AE54&lt;='Basic Data Entry Sheet'!$G$20, 'Basic Data Entry Sheet'!$E$20, IF(AE54&lt;='Basic Data Entry Sheet'!$G$19, 'Basic Data Entry Sheet'!$E$19, 'Basic Data Entry Sheet'!$E$18))))))))</f>
        <v/>
      </c>
      <c r="AG54" s="6" t="str">
        <f>IF('Basic Data Entry Sheet'!O77="", "", 'Basic Data Entry Sheet'!O77)</f>
        <v/>
      </c>
      <c r="AH54" s="6" t="str">
        <f>IF(AG54="", "", AG54/'Basic Data Entry Sheet'!$I$12*100)</f>
        <v/>
      </c>
      <c r="AI54" s="6" t="str">
        <f>IF(AH54="", "", IF(AH54&lt;='Basic Data Entry Sheet'!$G$25, 'Basic Data Entry Sheet'!$E$25, IF(AH54&lt;='Basic Data Entry Sheet'!$G$24, 'Basic Data Entry Sheet'!$E$24, IF(AH54&lt;='Basic Data Entry Sheet'!$G$23, 'Basic Data Entry Sheet'!$E$23, IF(AH54&lt;='Basic Data Entry Sheet'!$G$22, 'Basic Data Entry Sheet'!$E$22, IF(AH54&lt;='Basic Data Entry Sheet'!$G$21, 'Basic Data Entry Sheet'!$E$21, IF(AH54&lt;='Basic Data Entry Sheet'!$G$20, 'Basic Data Entry Sheet'!$E$20, IF(AH54&lt;='Basic Data Entry Sheet'!$G$19, 'Basic Data Entry Sheet'!$E$19, 'Basic Data Entry Sheet'!$E$18))))))))</f>
        <v/>
      </c>
      <c r="AJ54" s="6"/>
      <c r="AK54" s="6"/>
      <c r="AL54" s="6"/>
      <c r="AM54" s="6"/>
      <c r="AN54" s="6" t="str">
        <f>IF('Basic Data Entry Sheet'!P77="", "", 'Basic Data Entry Sheet'!P77)</f>
        <v/>
      </c>
      <c r="AO54" s="3" t="str">
        <f>IF('Basic Data Entry Sheet'!Q77="", "", 'Basic Data Entry Sheet'!Q77)</f>
        <v/>
      </c>
    </row>
    <row r="55" spans="1:41">
      <c r="A55" s="5">
        <f>'Basic Data Entry Sheet'!C78</f>
        <v>1046</v>
      </c>
      <c r="B55" s="5">
        <f>'Basic Data Entry Sheet'!D78</f>
        <v>0</v>
      </c>
      <c r="C55" s="6" t="str">
        <f>IF('Basic Data Entry Sheet'!E78="", "", 'Basic Data Entry Sheet'!E78)</f>
        <v/>
      </c>
      <c r="D55" s="6" t="str">
        <f>IF(C55="", "", C55/'Basic Data Entry Sheet'!$I$2*100)</f>
        <v/>
      </c>
      <c r="E55" s="6" t="str">
        <f>IF(D55="", "", IF(D55&lt;='Basic Data Entry Sheet'!$G$25, 'Basic Data Entry Sheet'!$E$25, IF(D55&lt;='Basic Data Entry Sheet'!$G$24, 'Basic Data Entry Sheet'!$E$24, IF(D55&lt;='Basic Data Entry Sheet'!$G$23, 'Basic Data Entry Sheet'!$E$23, IF(D55&lt;='Basic Data Entry Sheet'!$G$22, 'Basic Data Entry Sheet'!$E$22, IF(D55&lt;='Basic Data Entry Sheet'!$G$21, 'Basic Data Entry Sheet'!$E$21, IF(D55&lt;='Basic Data Entry Sheet'!$G$20, 'Basic Data Entry Sheet'!$E$20, IF(D55&lt;='Basic Data Entry Sheet'!$G$19, 'Basic Data Entry Sheet'!$E$19, 'Basic Data Entry Sheet'!$E$18))))))))</f>
        <v/>
      </c>
      <c r="F55" s="6" t="str">
        <f>IF('Basic Data Entry Sheet'!F78="", "", 'Basic Data Entry Sheet'!F78)</f>
        <v/>
      </c>
      <c r="G55" s="6" t="str">
        <f>IF(F55="", "", F55/'Basic Data Entry Sheet'!$I$3*100)</f>
        <v/>
      </c>
      <c r="H55" s="6" t="str">
        <f>IF(G55="", "", IF(G55&lt;='Basic Data Entry Sheet'!$G$25, 'Basic Data Entry Sheet'!$E$25, IF(G55&lt;='Basic Data Entry Sheet'!$G$24, 'Basic Data Entry Sheet'!$E$24, IF(G55&lt;='Basic Data Entry Sheet'!$G$23, 'Basic Data Entry Sheet'!$E$23, IF(G55&lt;='Basic Data Entry Sheet'!$G$22, 'Basic Data Entry Sheet'!$E$22, IF(G55&lt;='Basic Data Entry Sheet'!$G$21, 'Basic Data Entry Sheet'!$E$21, IF(G55&lt;='Basic Data Entry Sheet'!$G$20, 'Basic Data Entry Sheet'!$E$20, IF(G55&lt;='Basic Data Entry Sheet'!$G$19, 'Basic Data Entry Sheet'!$E$19, 'Basic Data Entry Sheet'!$E$18))))))))</f>
        <v/>
      </c>
      <c r="I55" s="6" t="str">
        <f>IF('Basic Data Entry Sheet'!G78="", "", 'Basic Data Entry Sheet'!G78)</f>
        <v/>
      </c>
      <c r="J55" s="6" t="str">
        <f>IF(I55="", "", I55/'Basic Data Entry Sheet'!$I$4*100)</f>
        <v/>
      </c>
      <c r="K55" s="6" t="str">
        <f>IF(J55="", "", IF(J55&lt;='Basic Data Entry Sheet'!$G$25, 'Basic Data Entry Sheet'!$E$25, IF(J55&lt;='Basic Data Entry Sheet'!$G$24, 'Basic Data Entry Sheet'!$E$24, IF(J55&lt;='Basic Data Entry Sheet'!$G$23, 'Basic Data Entry Sheet'!$E$23, IF(J55&lt;='Basic Data Entry Sheet'!$G$22, 'Basic Data Entry Sheet'!$E$22, IF(J55&lt;='Basic Data Entry Sheet'!$G$21, 'Basic Data Entry Sheet'!$E$21, IF(J55&lt;='Basic Data Entry Sheet'!$G$20, 'Basic Data Entry Sheet'!$E$20, IF(J55&lt;='Basic Data Entry Sheet'!$G$19, 'Basic Data Entry Sheet'!$E$19, 'Basic Data Entry Sheet'!$E$18))))))))</f>
        <v/>
      </c>
      <c r="L55" s="6" t="str">
        <f>IF('Basic Data Entry Sheet'!H78="", "", 'Basic Data Entry Sheet'!H78)</f>
        <v/>
      </c>
      <c r="M55" s="6" t="str">
        <f>IF(L55="", "", L55/'Basic Data Entry Sheet'!$I$5*100)</f>
        <v/>
      </c>
      <c r="N55" s="6" t="str">
        <f>IF(M55="", "", IF(M55&lt;='Basic Data Entry Sheet'!$G$25, 'Basic Data Entry Sheet'!$E$25, IF(M55&lt;='Basic Data Entry Sheet'!$G$24, 'Basic Data Entry Sheet'!$E$24, IF(M55&lt;='Basic Data Entry Sheet'!$G$23, 'Basic Data Entry Sheet'!$E$23, IF(M55&lt;='Basic Data Entry Sheet'!$G$22, 'Basic Data Entry Sheet'!$E$22, IF(M55&lt;='Basic Data Entry Sheet'!$G$21, 'Basic Data Entry Sheet'!$E$21, IF(M55&lt;='Basic Data Entry Sheet'!$G$20, 'Basic Data Entry Sheet'!$E$20, IF(M55&lt;='Basic Data Entry Sheet'!$G$19, 'Basic Data Entry Sheet'!$E$19, 'Basic Data Entry Sheet'!$E$18))))))))</f>
        <v/>
      </c>
      <c r="O55" s="6" t="str">
        <f>IF('Basic Data Entry Sheet'!I78="", "", 'Basic Data Entry Sheet'!I78)</f>
        <v/>
      </c>
      <c r="P55" s="6" t="str">
        <f>IF(O55="", "", O55/'Basic Data Entry Sheet'!$I$6*100)</f>
        <v/>
      </c>
      <c r="Q55" s="6" t="str">
        <f>IF(P55="", "", IF(P55&lt;='Basic Data Entry Sheet'!$G$25, 'Basic Data Entry Sheet'!$E$25, IF(P55&lt;='Basic Data Entry Sheet'!$G$24, 'Basic Data Entry Sheet'!$E$24, IF(P55&lt;='Basic Data Entry Sheet'!$G$23, 'Basic Data Entry Sheet'!$E$23, IF(P55&lt;='Basic Data Entry Sheet'!$G$22, 'Basic Data Entry Sheet'!$E$22, IF(P55&lt;='Basic Data Entry Sheet'!$G$21, 'Basic Data Entry Sheet'!$E$21, IF(P55&lt;='Basic Data Entry Sheet'!$G$20, 'Basic Data Entry Sheet'!$E$20, IF(P55&lt;='Basic Data Entry Sheet'!$G$19, 'Basic Data Entry Sheet'!$E$19, 'Basic Data Entry Sheet'!$E$18))))))))</f>
        <v/>
      </c>
      <c r="R55" s="6" t="str">
        <f>IF('Basic Data Entry Sheet'!J78="", "", 'Basic Data Entry Sheet'!J78)</f>
        <v/>
      </c>
      <c r="S55" s="6" t="str">
        <f>IF(R55="", "", R55/'Basic Data Entry Sheet'!$I$7*100)</f>
        <v/>
      </c>
      <c r="T55" s="6" t="str">
        <f>IF(S55="", "", IF(S55&lt;='Basic Data Entry Sheet'!$G$25, 'Basic Data Entry Sheet'!$E$25, IF(S55&lt;='Basic Data Entry Sheet'!$G$24, 'Basic Data Entry Sheet'!$E$24, IF(S55&lt;='Basic Data Entry Sheet'!$G$23, 'Basic Data Entry Sheet'!$E$23, IF(S55&lt;='Basic Data Entry Sheet'!$G$22, 'Basic Data Entry Sheet'!$E$22, IF(S55&lt;='Basic Data Entry Sheet'!$G$21, 'Basic Data Entry Sheet'!$E$21, IF(S55&lt;='Basic Data Entry Sheet'!$G$20, 'Basic Data Entry Sheet'!$E$20, IF(S55&lt;='Basic Data Entry Sheet'!$G$19, 'Basic Data Entry Sheet'!$E$19, 'Basic Data Entry Sheet'!$E$18))))))))</f>
        <v/>
      </c>
      <c r="U55" s="6" t="str">
        <f>IF('Basic Data Entry Sheet'!K78="", "", 'Basic Data Entry Sheet'!K78)</f>
        <v/>
      </c>
      <c r="V55" s="6" t="str">
        <f>IF(U55="", "", U55/'Basic Data Entry Sheet'!$I$8*100)</f>
        <v/>
      </c>
      <c r="W55" s="6" t="str">
        <f>IF(V55="", "", IF(V55&lt;='Basic Data Entry Sheet'!$G$25, 'Basic Data Entry Sheet'!$E$25, IF(V55&lt;='Basic Data Entry Sheet'!$G$24, 'Basic Data Entry Sheet'!$E$24, IF(V55&lt;='Basic Data Entry Sheet'!$G$23, 'Basic Data Entry Sheet'!$E$23, IF(V55&lt;='Basic Data Entry Sheet'!$G$22, 'Basic Data Entry Sheet'!$E$22, IF(V55&lt;='Basic Data Entry Sheet'!$G$21, 'Basic Data Entry Sheet'!$E$21, IF(V55&lt;='Basic Data Entry Sheet'!$G$20, 'Basic Data Entry Sheet'!$E$20, IF(V55&lt;='Basic Data Entry Sheet'!$G$19, 'Basic Data Entry Sheet'!$E$19, 'Basic Data Entry Sheet'!$E$18))))))))</f>
        <v/>
      </c>
      <c r="X55" s="6" t="str">
        <f>IF('Basic Data Entry Sheet'!L78="", "", 'Basic Data Entry Sheet'!L78)</f>
        <v/>
      </c>
      <c r="Y55" s="6" t="str">
        <f>IF(X55="", "", X55/'Basic Data Entry Sheet'!$I$9*100)</f>
        <v/>
      </c>
      <c r="Z55" s="6" t="str">
        <f>IF(Y55="", "", IF(Y55&lt;='Basic Data Entry Sheet'!$G$25, 'Basic Data Entry Sheet'!$E$25, IF(Y55&lt;='Basic Data Entry Sheet'!$G$24, 'Basic Data Entry Sheet'!$E$24, IF(Y55&lt;='Basic Data Entry Sheet'!$G$23, 'Basic Data Entry Sheet'!$E$23, IF(Y55&lt;='Basic Data Entry Sheet'!$G$22, 'Basic Data Entry Sheet'!$E$22, IF(Y55&lt;='Basic Data Entry Sheet'!$G$21, 'Basic Data Entry Sheet'!$E$21, IF(Y55&lt;='Basic Data Entry Sheet'!$G$20, 'Basic Data Entry Sheet'!$E$20, IF(Y55&lt;='Basic Data Entry Sheet'!$G$19, 'Basic Data Entry Sheet'!$E$19, 'Basic Data Entry Sheet'!$E$18))))))))</f>
        <v/>
      </c>
      <c r="AA55" s="6" t="str">
        <f>IF('Basic Data Entry Sheet'!M78="", "", 'Basic Data Entry Sheet'!M78)</f>
        <v/>
      </c>
      <c r="AB55" s="6" t="str">
        <f>IF(AA55="", "", AA55/'Basic Data Entry Sheet'!$I$10*100)</f>
        <v/>
      </c>
      <c r="AC55" s="6" t="str">
        <f>IF(AB55="", "", IF(AB55&lt;='Basic Data Entry Sheet'!$G$25, 'Basic Data Entry Sheet'!$E$25, IF(AB55&lt;='Basic Data Entry Sheet'!$G$24, 'Basic Data Entry Sheet'!$E$24, IF(AB55&lt;='Basic Data Entry Sheet'!$G$23, 'Basic Data Entry Sheet'!$E$23, IF(AB55&lt;='Basic Data Entry Sheet'!$G$22, 'Basic Data Entry Sheet'!$E$22, IF(AB55&lt;='Basic Data Entry Sheet'!$G$21, 'Basic Data Entry Sheet'!$E$21, IF(AB55&lt;='Basic Data Entry Sheet'!$G$20, 'Basic Data Entry Sheet'!$E$20, IF(AB55&lt;='Basic Data Entry Sheet'!$G$19, 'Basic Data Entry Sheet'!$E$19, 'Basic Data Entry Sheet'!$E$18))))))))</f>
        <v/>
      </c>
      <c r="AD55" s="6" t="str">
        <f>IF('Basic Data Entry Sheet'!N78="", "", 'Basic Data Entry Sheet'!N78)</f>
        <v/>
      </c>
      <c r="AE55" s="6" t="str">
        <f>IF(AD55="", "", AD55/'Basic Data Entry Sheet'!$I$11*100)</f>
        <v/>
      </c>
      <c r="AF55" s="6" t="str">
        <f>IF(AE55="", "", IF(AE55&lt;='Basic Data Entry Sheet'!$G$25, 'Basic Data Entry Sheet'!$E$25, IF(AE55&lt;='Basic Data Entry Sheet'!$G$24, 'Basic Data Entry Sheet'!$E$24, IF(AE55&lt;='Basic Data Entry Sheet'!$G$23, 'Basic Data Entry Sheet'!$E$23, IF(AE55&lt;='Basic Data Entry Sheet'!$G$22, 'Basic Data Entry Sheet'!$E$22, IF(AE55&lt;='Basic Data Entry Sheet'!$G$21, 'Basic Data Entry Sheet'!$E$21, IF(AE55&lt;='Basic Data Entry Sheet'!$G$20, 'Basic Data Entry Sheet'!$E$20, IF(AE55&lt;='Basic Data Entry Sheet'!$G$19, 'Basic Data Entry Sheet'!$E$19, 'Basic Data Entry Sheet'!$E$18))))))))</f>
        <v/>
      </c>
      <c r="AG55" s="6" t="str">
        <f>IF('Basic Data Entry Sheet'!O78="", "", 'Basic Data Entry Sheet'!O78)</f>
        <v/>
      </c>
      <c r="AH55" s="6" t="str">
        <f>IF(AG55="", "", AG55/'Basic Data Entry Sheet'!$I$12*100)</f>
        <v/>
      </c>
      <c r="AI55" s="6" t="str">
        <f>IF(AH55="", "", IF(AH55&lt;='Basic Data Entry Sheet'!$G$25, 'Basic Data Entry Sheet'!$E$25, IF(AH55&lt;='Basic Data Entry Sheet'!$G$24, 'Basic Data Entry Sheet'!$E$24, IF(AH55&lt;='Basic Data Entry Sheet'!$G$23, 'Basic Data Entry Sheet'!$E$23, IF(AH55&lt;='Basic Data Entry Sheet'!$G$22, 'Basic Data Entry Sheet'!$E$22, IF(AH55&lt;='Basic Data Entry Sheet'!$G$21, 'Basic Data Entry Sheet'!$E$21, IF(AH55&lt;='Basic Data Entry Sheet'!$G$20, 'Basic Data Entry Sheet'!$E$20, IF(AH55&lt;='Basic Data Entry Sheet'!$G$19, 'Basic Data Entry Sheet'!$E$19, 'Basic Data Entry Sheet'!$E$18))))))))</f>
        <v/>
      </c>
      <c r="AJ55" s="6"/>
      <c r="AK55" s="6"/>
      <c r="AL55" s="6"/>
      <c r="AM55" s="6"/>
      <c r="AN55" s="6" t="str">
        <f>IF('Basic Data Entry Sheet'!P78="", "", 'Basic Data Entry Sheet'!P78)</f>
        <v/>
      </c>
      <c r="AO55" s="3" t="str">
        <f>IF('Basic Data Entry Sheet'!Q78="", "", 'Basic Data Entry Sheet'!Q78)</f>
        <v/>
      </c>
    </row>
    <row r="56" spans="1:41">
      <c r="A56" s="5">
        <f>'Basic Data Entry Sheet'!C79</f>
        <v>1047</v>
      </c>
      <c r="B56" s="5">
        <f>'Basic Data Entry Sheet'!D79</f>
        <v>0</v>
      </c>
      <c r="C56" s="6" t="str">
        <f>IF('Basic Data Entry Sheet'!E79="", "", 'Basic Data Entry Sheet'!E79)</f>
        <v/>
      </c>
      <c r="D56" s="6" t="str">
        <f>IF(C56="", "", C56/'Basic Data Entry Sheet'!$I$2*100)</f>
        <v/>
      </c>
      <c r="E56" s="6" t="str">
        <f>IF(D56="", "", IF(D56&lt;='Basic Data Entry Sheet'!$G$25, 'Basic Data Entry Sheet'!$E$25, IF(D56&lt;='Basic Data Entry Sheet'!$G$24, 'Basic Data Entry Sheet'!$E$24, IF(D56&lt;='Basic Data Entry Sheet'!$G$23, 'Basic Data Entry Sheet'!$E$23, IF(D56&lt;='Basic Data Entry Sheet'!$G$22, 'Basic Data Entry Sheet'!$E$22, IF(D56&lt;='Basic Data Entry Sheet'!$G$21, 'Basic Data Entry Sheet'!$E$21, IF(D56&lt;='Basic Data Entry Sheet'!$G$20, 'Basic Data Entry Sheet'!$E$20, IF(D56&lt;='Basic Data Entry Sheet'!$G$19, 'Basic Data Entry Sheet'!$E$19, 'Basic Data Entry Sheet'!$E$18))))))))</f>
        <v/>
      </c>
      <c r="F56" s="6" t="str">
        <f>IF('Basic Data Entry Sheet'!F79="", "", 'Basic Data Entry Sheet'!F79)</f>
        <v/>
      </c>
      <c r="G56" s="6" t="str">
        <f>IF(F56="", "", F56/'Basic Data Entry Sheet'!$I$3*100)</f>
        <v/>
      </c>
      <c r="H56" s="6" t="str">
        <f>IF(G56="", "", IF(G56&lt;='Basic Data Entry Sheet'!$G$25, 'Basic Data Entry Sheet'!$E$25, IF(G56&lt;='Basic Data Entry Sheet'!$G$24, 'Basic Data Entry Sheet'!$E$24, IF(G56&lt;='Basic Data Entry Sheet'!$G$23, 'Basic Data Entry Sheet'!$E$23, IF(G56&lt;='Basic Data Entry Sheet'!$G$22, 'Basic Data Entry Sheet'!$E$22, IF(G56&lt;='Basic Data Entry Sheet'!$G$21, 'Basic Data Entry Sheet'!$E$21, IF(G56&lt;='Basic Data Entry Sheet'!$G$20, 'Basic Data Entry Sheet'!$E$20, IF(G56&lt;='Basic Data Entry Sheet'!$G$19, 'Basic Data Entry Sheet'!$E$19, 'Basic Data Entry Sheet'!$E$18))))))))</f>
        <v/>
      </c>
      <c r="I56" s="6" t="str">
        <f>IF('Basic Data Entry Sheet'!G79="", "", 'Basic Data Entry Sheet'!G79)</f>
        <v/>
      </c>
      <c r="J56" s="6" t="str">
        <f>IF(I56="", "", I56/'Basic Data Entry Sheet'!$I$4*100)</f>
        <v/>
      </c>
      <c r="K56" s="6" t="str">
        <f>IF(J56="", "", IF(J56&lt;='Basic Data Entry Sheet'!$G$25, 'Basic Data Entry Sheet'!$E$25, IF(J56&lt;='Basic Data Entry Sheet'!$G$24, 'Basic Data Entry Sheet'!$E$24, IF(J56&lt;='Basic Data Entry Sheet'!$G$23, 'Basic Data Entry Sheet'!$E$23, IF(J56&lt;='Basic Data Entry Sheet'!$G$22, 'Basic Data Entry Sheet'!$E$22, IF(J56&lt;='Basic Data Entry Sheet'!$G$21, 'Basic Data Entry Sheet'!$E$21, IF(J56&lt;='Basic Data Entry Sheet'!$G$20, 'Basic Data Entry Sheet'!$E$20, IF(J56&lt;='Basic Data Entry Sheet'!$G$19, 'Basic Data Entry Sheet'!$E$19, 'Basic Data Entry Sheet'!$E$18))))))))</f>
        <v/>
      </c>
      <c r="L56" s="6" t="str">
        <f>IF('Basic Data Entry Sheet'!H79="", "", 'Basic Data Entry Sheet'!H79)</f>
        <v/>
      </c>
      <c r="M56" s="6" t="str">
        <f>IF(L56="", "", L56/'Basic Data Entry Sheet'!$I$5*100)</f>
        <v/>
      </c>
      <c r="N56" s="6" t="str">
        <f>IF(M56="", "", IF(M56&lt;='Basic Data Entry Sheet'!$G$25, 'Basic Data Entry Sheet'!$E$25, IF(M56&lt;='Basic Data Entry Sheet'!$G$24, 'Basic Data Entry Sheet'!$E$24, IF(M56&lt;='Basic Data Entry Sheet'!$G$23, 'Basic Data Entry Sheet'!$E$23, IF(M56&lt;='Basic Data Entry Sheet'!$G$22, 'Basic Data Entry Sheet'!$E$22, IF(M56&lt;='Basic Data Entry Sheet'!$G$21, 'Basic Data Entry Sheet'!$E$21, IF(M56&lt;='Basic Data Entry Sheet'!$G$20, 'Basic Data Entry Sheet'!$E$20, IF(M56&lt;='Basic Data Entry Sheet'!$G$19, 'Basic Data Entry Sheet'!$E$19, 'Basic Data Entry Sheet'!$E$18))))))))</f>
        <v/>
      </c>
      <c r="O56" s="6" t="str">
        <f>IF('Basic Data Entry Sheet'!I79="", "", 'Basic Data Entry Sheet'!I79)</f>
        <v/>
      </c>
      <c r="P56" s="6" t="str">
        <f>IF(O56="", "", O56/'Basic Data Entry Sheet'!$I$6*100)</f>
        <v/>
      </c>
      <c r="Q56" s="6" t="str">
        <f>IF(P56="", "", IF(P56&lt;='Basic Data Entry Sheet'!$G$25, 'Basic Data Entry Sheet'!$E$25, IF(P56&lt;='Basic Data Entry Sheet'!$G$24, 'Basic Data Entry Sheet'!$E$24, IF(P56&lt;='Basic Data Entry Sheet'!$G$23, 'Basic Data Entry Sheet'!$E$23, IF(P56&lt;='Basic Data Entry Sheet'!$G$22, 'Basic Data Entry Sheet'!$E$22, IF(P56&lt;='Basic Data Entry Sheet'!$G$21, 'Basic Data Entry Sheet'!$E$21, IF(P56&lt;='Basic Data Entry Sheet'!$G$20, 'Basic Data Entry Sheet'!$E$20, IF(P56&lt;='Basic Data Entry Sheet'!$G$19, 'Basic Data Entry Sheet'!$E$19, 'Basic Data Entry Sheet'!$E$18))))))))</f>
        <v/>
      </c>
      <c r="R56" s="6" t="str">
        <f>IF('Basic Data Entry Sheet'!J79="", "", 'Basic Data Entry Sheet'!J79)</f>
        <v/>
      </c>
      <c r="S56" s="6" t="str">
        <f>IF(R56="", "", R56/'Basic Data Entry Sheet'!$I$7*100)</f>
        <v/>
      </c>
      <c r="T56" s="6" t="str">
        <f>IF(S56="", "", IF(S56&lt;='Basic Data Entry Sheet'!$G$25, 'Basic Data Entry Sheet'!$E$25, IF(S56&lt;='Basic Data Entry Sheet'!$G$24, 'Basic Data Entry Sheet'!$E$24, IF(S56&lt;='Basic Data Entry Sheet'!$G$23, 'Basic Data Entry Sheet'!$E$23, IF(S56&lt;='Basic Data Entry Sheet'!$G$22, 'Basic Data Entry Sheet'!$E$22, IF(S56&lt;='Basic Data Entry Sheet'!$G$21, 'Basic Data Entry Sheet'!$E$21, IF(S56&lt;='Basic Data Entry Sheet'!$G$20, 'Basic Data Entry Sheet'!$E$20, IF(S56&lt;='Basic Data Entry Sheet'!$G$19, 'Basic Data Entry Sheet'!$E$19, 'Basic Data Entry Sheet'!$E$18))))))))</f>
        <v/>
      </c>
      <c r="U56" s="6" t="str">
        <f>IF('Basic Data Entry Sheet'!K79="", "", 'Basic Data Entry Sheet'!K79)</f>
        <v/>
      </c>
      <c r="V56" s="6" t="str">
        <f>IF(U56="", "", U56/'Basic Data Entry Sheet'!$I$8*100)</f>
        <v/>
      </c>
      <c r="W56" s="6" t="str">
        <f>IF(V56="", "", IF(V56&lt;='Basic Data Entry Sheet'!$G$25, 'Basic Data Entry Sheet'!$E$25, IF(V56&lt;='Basic Data Entry Sheet'!$G$24, 'Basic Data Entry Sheet'!$E$24, IF(V56&lt;='Basic Data Entry Sheet'!$G$23, 'Basic Data Entry Sheet'!$E$23, IF(V56&lt;='Basic Data Entry Sheet'!$G$22, 'Basic Data Entry Sheet'!$E$22, IF(V56&lt;='Basic Data Entry Sheet'!$G$21, 'Basic Data Entry Sheet'!$E$21, IF(V56&lt;='Basic Data Entry Sheet'!$G$20, 'Basic Data Entry Sheet'!$E$20, IF(V56&lt;='Basic Data Entry Sheet'!$G$19, 'Basic Data Entry Sheet'!$E$19, 'Basic Data Entry Sheet'!$E$18))))))))</f>
        <v/>
      </c>
      <c r="X56" s="6" t="str">
        <f>IF('Basic Data Entry Sheet'!L79="", "", 'Basic Data Entry Sheet'!L79)</f>
        <v/>
      </c>
      <c r="Y56" s="6" t="str">
        <f>IF(X56="", "", X56/'Basic Data Entry Sheet'!$I$9*100)</f>
        <v/>
      </c>
      <c r="Z56" s="6" t="str">
        <f>IF(Y56="", "", IF(Y56&lt;='Basic Data Entry Sheet'!$G$25, 'Basic Data Entry Sheet'!$E$25, IF(Y56&lt;='Basic Data Entry Sheet'!$G$24, 'Basic Data Entry Sheet'!$E$24, IF(Y56&lt;='Basic Data Entry Sheet'!$G$23, 'Basic Data Entry Sheet'!$E$23, IF(Y56&lt;='Basic Data Entry Sheet'!$G$22, 'Basic Data Entry Sheet'!$E$22, IF(Y56&lt;='Basic Data Entry Sheet'!$G$21, 'Basic Data Entry Sheet'!$E$21, IF(Y56&lt;='Basic Data Entry Sheet'!$G$20, 'Basic Data Entry Sheet'!$E$20, IF(Y56&lt;='Basic Data Entry Sheet'!$G$19, 'Basic Data Entry Sheet'!$E$19, 'Basic Data Entry Sheet'!$E$18))))))))</f>
        <v/>
      </c>
      <c r="AA56" s="6" t="str">
        <f>IF('Basic Data Entry Sheet'!M79="", "", 'Basic Data Entry Sheet'!M79)</f>
        <v/>
      </c>
      <c r="AB56" s="6" t="str">
        <f>IF(AA56="", "", AA56/'Basic Data Entry Sheet'!$I$10*100)</f>
        <v/>
      </c>
      <c r="AC56" s="6" t="str">
        <f>IF(AB56="", "", IF(AB56&lt;='Basic Data Entry Sheet'!$G$25, 'Basic Data Entry Sheet'!$E$25, IF(AB56&lt;='Basic Data Entry Sheet'!$G$24, 'Basic Data Entry Sheet'!$E$24, IF(AB56&lt;='Basic Data Entry Sheet'!$G$23, 'Basic Data Entry Sheet'!$E$23, IF(AB56&lt;='Basic Data Entry Sheet'!$G$22, 'Basic Data Entry Sheet'!$E$22, IF(AB56&lt;='Basic Data Entry Sheet'!$G$21, 'Basic Data Entry Sheet'!$E$21, IF(AB56&lt;='Basic Data Entry Sheet'!$G$20, 'Basic Data Entry Sheet'!$E$20, IF(AB56&lt;='Basic Data Entry Sheet'!$G$19, 'Basic Data Entry Sheet'!$E$19, 'Basic Data Entry Sheet'!$E$18))))))))</f>
        <v/>
      </c>
      <c r="AD56" s="6" t="str">
        <f>IF('Basic Data Entry Sheet'!N79="", "", 'Basic Data Entry Sheet'!N79)</f>
        <v/>
      </c>
      <c r="AE56" s="6" t="str">
        <f>IF(AD56="", "", AD56/'Basic Data Entry Sheet'!$I$11*100)</f>
        <v/>
      </c>
      <c r="AF56" s="6" t="str">
        <f>IF(AE56="", "", IF(AE56&lt;='Basic Data Entry Sheet'!$G$25, 'Basic Data Entry Sheet'!$E$25, IF(AE56&lt;='Basic Data Entry Sheet'!$G$24, 'Basic Data Entry Sheet'!$E$24, IF(AE56&lt;='Basic Data Entry Sheet'!$G$23, 'Basic Data Entry Sheet'!$E$23, IF(AE56&lt;='Basic Data Entry Sheet'!$G$22, 'Basic Data Entry Sheet'!$E$22, IF(AE56&lt;='Basic Data Entry Sheet'!$G$21, 'Basic Data Entry Sheet'!$E$21, IF(AE56&lt;='Basic Data Entry Sheet'!$G$20, 'Basic Data Entry Sheet'!$E$20, IF(AE56&lt;='Basic Data Entry Sheet'!$G$19, 'Basic Data Entry Sheet'!$E$19, 'Basic Data Entry Sheet'!$E$18))))))))</f>
        <v/>
      </c>
      <c r="AG56" s="6" t="str">
        <f>IF('Basic Data Entry Sheet'!O79="", "", 'Basic Data Entry Sheet'!O79)</f>
        <v/>
      </c>
      <c r="AH56" s="6" t="str">
        <f>IF(AG56="", "", AG56/'Basic Data Entry Sheet'!$I$12*100)</f>
        <v/>
      </c>
      <c r="AI56" s="6" t="str">
        <f>IF(AH56="", "", IF(AH56&lt;='Basic Data Entry Sheet'!$G$25, 'Basic Data Entry Sheet'!$E$25, IF(AH56&lt;='Basic Data Entry Sheet'!$G$24, 'Basic Data Entry Sheet'!$E$24, IF(AH56&lt;='Basic Data Entry Sheet'!$G$23, 'Basic Data Entry Sheet'!$E$23, IF(AH56&lt;='Basic Data Entry Sheet'!$G$22, 'Basic Data Entry Sheet'!$E$22, IF(AH56&lt;='Basic Data Entry Sheet'!$G$21, 'Basic Data Entry Sheet'!$E$21, IF(AH56&lt;='Basic Data Entry Sheet'!$G$20, 'Basic Data Entry Sheet'!$E$20, IF(AH56&lt;='Basic Data Entry Sheet'!$G$19, 'Basic Data Entry Sheet'!$E$19, 'Basic Data Entry Sheet'!$E$18))))))))</f>
        <v/>
      </c>
      <c r="AJ56" s="6"/>
      <c r="AK56" s="6"/>
      <c r="AL56" s="6"/>
      <c r="AM56" s="6"/>
      <c r="AN56" s="6" t="str">
        <f>IF('Basic Data Entry Sheet'!P79="", "", 'Basic Data Entry Sheet'!P79)</f>
        <v/>
      </c>
      <c r="AO56" s="3" t="str">
        <f>IF('Basic Data Entry Sheet'!Q79="", "", 'Basic Data Entry Sheet'!Q79)</f>
        <v/>
      </c>
    </row>
    <row r="57" spans="1:41">
      <c r="A57" s="5">
        <f>'Basic Data Entry Sheet'!C80</f>
        <v>1048</v>
      </c>
      <c r="B57" s="5">
        <f>'Basic Data Entry Sheet'!D80</f>
        <v>0</v>
      </c>
      <c r="C57" s="6" t="str">
        <f>IF('Basic Data Entry Sheet'!E80="", "", 'Basic Data Entry Sheet'!E80)</f>
        <v/>
      </c>
      <c r="D57" s="6" t="str">
        <f>IF(C57="", "", C57/'Basic Data Entry Sheet'!$I$2*100)</f>
        <v/>
      </c>
      <c r="E57" s="6" t="str">
        <f>IF(D57="", "", IF(D57&lt;='Basic Data Entry Sheet'!$G$25, 'Basic Data Entry Sheet'!$E$25, IF(D57&lt;='Basic Data Entry Sheet'!$G$24, 'Basic Data Entry Sheet'!$E$24, IF(D57&lt;='Basic Data Entry Sheet'!$G$23, 'Basic Data Entry Sheet'!$E$23, IF(D57&lt;='Basic Data Entry Sheet'!$G$22, 'Basic Data Entry Sheet'!$E$22, IF(D57&lt;='Basic Data Entry Sheet'!$G$21, 'Basic Data Entry Sheet'!$E$21, IF(D57&lt;='Basic Data Entry Sheet'!$G$20, 'Basic Data Entry Sheet'!$E$20, IF(D57&lt;='Basic Data Entry Sheet'!$G$19, 'Basic Data Entry Sheet'!$E$19, 'Basic Data Entry Sheet'!$E$18))))))))</f>
        <v/>
      </c>
      <c r="F57" s="6" t="str">
        <f>IF('Basic Data Entry Sheet'!F80="", "", 'Basic Data Entry Sheet'!F80)</f>
        <v/>
      </c>
      <c r="G57" s="6" t="str">
        <f>IF(F57="", "", F57/'Basic Data Entry Sheet'!$I$3*100)</f>
        <v/>
      </c>
      <c r="H57" s="6" t="str">
        <f>IF(G57="", "", IF(G57&lt;='Basic Data Entry Sheet'!$G$25, 'Basic Data Entry Sheet'!$E$25, IF(G57&lt;='Basic Data Entry Sheet'!$G$24, 'Basic Data Entry Sheet'!$E$24, IF(G57&lt;='Basic Data Entry Sheet'!$G$23, 'Basic Data Entry Sheet'!$E$23, IF(G57&lt;='Basic Data Entry Sheet'!$G$22, 'Basic Data Entry Sheet'!$E$22, IF(G57&lt;='Basic Data Entry Sheet'!$G$21, 'Basic Data Entry Sheet'!$E$21, IF(G57&lt;='Basic Data Entry Sheet'!$G$20, 'Basic Data Entry Sheet'!$E$20, IF(G57&lt;='Basic Data Entry Sheet'!$G$19, 'Basic Data Entry Sheet'!$E$19, 'Basic Data Entry Sheet'!$E$18))))))))</f>
        <v/>
      </c>
      <c r="I57" s="6" t="str">
        <f>IF('Basic Data Entry Sheet'!G80="", "", 'Basic Data Entry Sheet'!G80)</f>
        <v/>
      </c>
      <c r="J57" s="6" t="str">
        <f>IF(I57="", "", I57/'Basic Data Entry Sheet'!$I$4*100)</f>
        <v/>
      </c>
      <c r="K57" s="6" t="str">
        <f>IF(J57="", "", IF(J57&lt;='Basic Data Entry Sheet'!$G$25, 'Basic Data Entry Sheet'!$E$25, IF(J57&lt;='Basic Data Entry Sheet'!$G$24, 'Basic Data Entry Sheet'!$E$24, IF(J57&lt;='Basic Data Entry Sheet'!$G$23, 'Basic Data Entry Sheet'!$E$23, IF(J57&lt;='Basic Data Entry Sheet'!$G$22, 'Basic Data Entry Sheet'!$E$22, IF(J57&lt;='Basic Data Entry Sheet'!$G$21, 'Basic Data Entry Sheet'!$E$21, IF(J57&lt;='Basic Data Entry Sheet'!$G$20, 'Basic Data Entry Sheet'!$E$20, IF(J57&lt;='Basic Data Entry Sheet'!$G$19, 'Basic Data Entry Sheet'!$E$19, 'Basic Data Entry Sheet'!$E$18))))))))</f>
        <v/>
      </c>
      <c r="L57" s="6" t="str">
        <f>IF('Basic Data Entry Sheet'!H80="", "", 'Basic Data Entry Sheet'!H80)</f>
        <v/>
      </c>
      <c r="M57" s="6" t="str">
        <f>IF(L57="", "", L57/'Basic Data Entry Sheet'!$I$5*100)</f>
        <v/>
      </c>
      <c r="N57" s="6" t="str">
        <f>IF(M57="", "", IF(M57&lt;='Basic Data Entry Sheet'!$G$25, 'Basic Data Entry Sheet'!$E$25, IF(M57&lt;='Basic Data Entry Sheet'!$G$24, 'Basic Data Entry Sheet'!$E$24, IF(M57&lt;='Basic Data Entry Sheet'!$G$23, 'Basic Data Entry Sheet'!$E$23, IF(M57&lt;='Basic Data Entry Sheet'!$G$22, 'Basic Data Entry Sheet'!$E$22, IF(M57&lt;='Basic Data Entry Sheet'!$G$21, 'Basic Data Entry Sheet'!$E$21, IF(M57&lt;='Basic Data Entry Sheet'!$G$20, 'Basic Data Entry Sheet'!$E$20, IF(M57&lt;='Basic Data Entry Sheet'!$G$19, 'Basic Data Entry Sheet'!$E$19, 'Basic Data Entry Sheet'!$E$18))))))))</f>
        <v/>
      </c>
      <c r="O57" s="6" t="str">
        <f>IF('Basic Data Entry Sheet'!I80="", "", 'Basic Data Entry Sheet'!I80)</f>
        <v/>
      </c>
      <c r="P57" s="6" t="str">
        <f>IF(O57="", "", O57/'Basic Data Entry Sheet'!$I$6*100)</f>
        <v/>
      </c>
      <c r="Q57" s="6" t="str">
        <f>IF(P57="", "", IF(P57&lt;='Basic Data Entry Sheet'!$G$25, 'Basic Data Entry Sheet'!$E$25, IF(P57&lt;='Basic Data Entry Sheet'!$G$24, 'Basic Data Entry Sheet'!$E$24, IF(P57&lt;='Basic Data Entry Sheet'!$G$23, 'Basic Data Entry Sheet'!$E$23, IF(P57&lt;='Basic Data Entry Sheet'!$G$22, 'Basic Data Entry Sheet'!$E$22, IF(P57&lt;='Basic Data Entry Sheet'!$G$21, 'Basic Data Entry Sheet'!$E$21, IF(P57&lt;='Basic Data Entry Sheet'!$G$20, 'Basic Data Entry Sheet'!$E$20, IF(P57&lt;='Basic Data Entry Sheet'!$G$19, 'Basic Data Entry Sheet'!$E$19, 'Basic Data Entry Sheet'!$E$18))))))))</f>
        <v/>
      </c>
      <c r="R57" s="6" t="str">
        <f>IF('Basic Data Entry Sheet'!J80="", "", 'Basic Data Entry Sheet'!J80)</f>
        <v/>
      </c>
      <c r="S57" s="6" t="str">
        <f>IF(R57="", "", R57/'Basic Data Entry Sheet'!$I$7*100)</f>
        <v/>
      </c>
      <c r="T57" s="6" t="str">
        <f>IF(S57="", "", IF(S57&lt;='Basic Data Entry Sheet'!$G$25, 'Basic Data Entry Sheet'!$E$25, IF(S57&lt;='Basic Data Entry Sheet'!$G$24, 'Basic Data Entry Sheet'!$E$24, IF(S57&lt;='Basic Data Entry Sheet'!$G$23, 'Basic Data Entry Sheet'!$E$23, IF(S57&lt;='Basic Data Entry Sheet'!$G$22, 'Basic Data Entry Sheet'!$E$22, IF(S57&lt;='Basic Data Entry Sheet'!$G$21, 'Basic Data Entry Sheet'!$E$21, IF(S57&lt;='Basic Data Entry Sheet'!$G$20, 'Basic Data Entry Sheet'!$E$20, IF(S57&lt;='Basic Data Entry Sheet'!$G$19, 'Basic Data Entry Sheet'!$E$19, 'Basic Data Entry Sheet'!$E$18))))))))</f>
        <v/>
      </c>
      <c r="U57" s="6" t="str">
        <f>IF('Basic Data Entry Sheet'!K80="", "", 'Basic Data Entry Sheet'!K80)</f>
        <v/>
      </c>
      <c r="V57" s="6" t="str">
        <f>IF(U57="", "", U57/'Basic Data Entry Sheet'!$I$8*100)</f>
        <v/>
      </c>
      <c r="W57" s="6" t="str">
        <f>IF(V57="", "", IF(V57&lt;='Basic Data Entry Sheet'!$G$25, 'Basic Data Entry Sheet'!$E$25, IF(V57&lt;='Basic Data Entry Sheet'!$G$24, 'Basic Data Entry Sheet'!$E$24, IF(V57&lt;='Basic Data Entry Sheet'!$G$23, 'Basic Data Entry Sheet'!$E$23, IF(V57&lt;='Basic Data Entry Sheet'!$G$22, 'Basic Data Entry Sheet'!$E$22, IF(V57&lt;='Basic Data Entry Sheet'!$G$21, 'Basic Data Entry Sheet'!$E$21, IF(V57&lt;='Basic Data Entry Sheet'!$G$20, 'Basic Data Entry Sheet'!$E$20, IF(V57&lt;='Basic Data Entry Sheet'!$G$19, 'Basic Data Entry Sheet'!$E$19, 'Basic Data Entry Sheet'!$E$18))))))))</f>
        <v/>
      </c>
      <c r="X57" s="6" t="str">
        <f>IF('Basic Data Entry Sheet'!L80="", "", 'Basic Data Entry Sheet'!L80)</f>
        <v/>
      </c>
      <c r="Y57" s="6" t="str">
        <f>IF(X57="", "", X57/'Basic Data Entry Sheet'!$I$9*100)</f>
        <v/>
      </c>
      <c r="Z57" s="6" t="str">
        <f>IF(Y57="", "", IF(Y57&lt;='Basic Data Entry Sheet'!$G$25, 'Basic Data Entry Sheet'!$E$25, IF(Y57&lt;='Basic Data Entry Sheet'!$G$24, 'Basic Data Entry Sheet'!$E$24, IF(Y57&lt;='Basic Data Entry Sheet'!$G$23, 'Basic Data Entry Sheet'!$E$23, IF(Y57&lt;='Basic Data Entry Sheet'!$G$22, 'Basic Data Entry Sheet'!$E$22, IF(Y57&lt;='Basic Data Entry Sheet'!$G$21, 'Basic Data Entry Sheet'!$E$21, IF(Y57&lt;='Basic Data Entry Sheet'!$G$20, 'Basic Data Entry Sheet'!$E$20, IF(Y57&lt;='Basic Data Entry Sheet'!$G$19, 'Basic Data Entry Sheet'!$E$19, 'Basic Data Entry Sheet'!$E$18))))))))</f>
        <v/>
      </c>
      <c r="AA57" s="6" t="str">
        <f>IF('Basic Data Entry Sheet'!M80="", "", 'Basic Data Entry Sheet'!M80)</f>
        <v/>
      </c>
      <c r="AB57" s="6" t="str">
        <f>IF(AA57="", "", AA57/'Basic Data Entry Sheet'!$I$10*100)</f>
        <v/>
      </c>
      <c r="AC57" s="6" t="str">
        <f>IF(AB57="", "", IF(AB57&lt;='Basic Data Entry Sheet'!$G$25, 'Basic Data Entry Sheet'!$E$25, IF(AB57&lt;='Basic Data Entry Sheet'!$G$24, 'Basic Data Entry Sheet'!$E$24, IF(AB57&lt;='Basic Data Entry Sheet'!$G$23, 'Basic Data Entry Sheet'!$E$23, IF(AB57&lt;='Basic Data Entry Sheet'!$G$22, 'Basic Data Entry Sheet'!$E$22, IF(AB57&lt;='Basic Data Entry Sheet'!$G$21, 'Basic Data Entry Sheet'!$E$21, IF(AB57&lt;='Basic Data Entry Sheet'!$G$20, 'Basic Data Entry Sheet'!$E$20, IF(AB57&lt;='Basic Data Entry Sheet'!$G$19, 'Basic Data Entry Sheet'!$E$19, 'Basic Data Entry Sheet'!$E$18))))))))</f>
        <v/>
      </c>
      <c r="AD57" s="6" t="str">
        <f>IF('Basic Data Entry Sheet'!N80="", "", 'Basic Data Entry Sheet'!N80)</f>
        <v/>
      </c>
      <c r="AE57" s="6" t="str">
        <f>IF(AD57="", "", AD57/'Basic Data Entry Sheet'!$I$11*100)</f>
        <v/>
      </c>
      <c r="AF57" s="6" t="str">
        <f>IF(AE57="", "", IF(AE57&lt;='Basic Data Entry Sheet'!$G$25, 'Basic Data Entry Sheet'!$E$25, IF(AE57&lt;='Basic Data Entry Sheet'!$G$24, 'Basic Data Entry Sheet'!$E$24, IF(AE57&lt;='Basic Data Entry Sheet'!$G$23, 'Basic Data Entry Sheet'!$E$23, IF(AE57&lt;='Basic Data Entry Sheet'!$G$22, 'Basic Data Entry Sheet'!$E$22, IF(AE57&lt;='Basic Data Entry Sheet'!$G$21, 'Basic Data Entry Sheet'!$E$21, IF(AE57&lt;='Basic Data Entry Sheet'!$G$20, 'Basic Data Entry Sheet'!$E$20, IF(AE57&lt;='Basic Data Entry Sheet'!$G$19, 'Basic Data Entry Sheet'!$E$19, 'Basic Data Entry Sheet'!$E$18))))))))</f>
        <v/>
      </c>
      <c r="AG57" s="6" t="str">
        <f>IF('Basic Data Entry Sheet'!O80="", "", 'Basic Data Entry Sheet'!O80)</f>
        <v/>
      </c>
      <c r="AH57" s="6" t="str">
        <f>IF(AG57="", "", AG57/'Basic Data Entry Sheet'!$I$12*100)</f>
        <v/>
      </c>
      <c r="AI57" s="6" t="str">
        <f>IF(AH57="", "", IF(AH57&lt;='Basic Data Entry Sheet'!$G$25, 'Basic Data Entry Sheet'!$E$25, IF(AH57&lt;='Basic Data Entry Sheet'!$G$24, 'Basic Data Entry Sheet'!$E$24, IF(AH57&lt;='Basic Data Entry Sheet'!$G$23, 'Basic Data Entry Sheet'!$E$23, IF(AH57&lt;='Basic Data Entry Sheet'!$G$22, 'Basic Data Entry Sheet'!$E$22, IF(AH57&lt;='Basic Data Entry Sheet'!$G$21, 'Basic Data Entry Sheet'!$E$21, IF(AH57&lt;='Basic Data Entry Sheet'!$G$20, 'Basic Data Entry Sheet'!$E$20, IF(AH57&lt;='Basic Data Entry Sheet'!$G$19, 'Basic Data Entry Sheet'!$E$19, 'Basic Data Entry Sheet'!$E$18))))))))</f>
        <v/>
      </c>
      <c r="AJ57" s="6"/>
      <c r="AK57" s="6"/>
      <c r="AL57" s="6"/>
      <c r="AM57" s="6"/>
      <c r="AN57" s="6" t="str">
        <f>IF('Basic Data Entry Sheet'!P80="", "", 'Basic Data Entry Sheet'!P80)</f>
        <v/>
      </c>
      <c r="AO57" s="3" t="str">
        <f>IF('Basic Data Entry Sheet'!Q80="", "", 'Basic Data Entry Sheet'!Q80)</f>
        <v/>
      </c>
    </row>
    <row r="58" spans="1:41">
      <c r="A58" s="5">
        <f>'Basic Data Entry Sheet'!C81</f>
        <v>1049</v>
      </c>
      <c r="B58" s="5">
        <f>'Basic Data Entry Sheet'!D81</f>
        <v>0</v>
      </c>
      <c r="C58" s="6" t="str">
        <f>IF('Basic Data Entry Sheet'!E81="", "", 'Basic Data Entry Sheet'!E81)</f>
        <v/>
      </c>
      <c r="D58" s="6" t="str">
        <f>IF(C58="", "", C58/'Basic Data Entry Sheet'!$I$2*100)</f>
        <v/>
      </c>
      <c r="E58" s="6" t="str">
        <f>IF(D58="", "", IF(D58&lt;='Basic Data Entry Sheet'!$G$25, 'Basic Data Entry Sheet'!$E$25, IF(D58&lt;='Basic Data Entry Sheet'!$G$24, 'Basic Data Entry Sheet'!$E$24, IF(D58&lt;='Basic Data Entry Sheet'!$G$23, 'Basic Data Entry Sheet'!$E$23, IF(D58&lt;='Basic Data Entry Sheet'!$G$22, 'Basic Data Entry Sheet'!$E$22, IF(D58&lt;='Basic Data Entry Sheet'!$G$21, 'Basic Data Entry Sheet'!$E$21, IF(D58&lt;='Basic Data Entry Sheet'!$G$20, 'Basic Data Entry Sheet'!$E$20, IF(D58&lt;='Basic Data Entry Sheet'!$G$19, 'Basic Data Entry Sheet'!$E$19, 'Basic Data Entry Sheet'!$E$18))))))))</f>
        <v/>
      </c>
      <c r="F58" s="6" t="str">
        <f>IF('Basic Data Entry Sheet'!F81="", "", 'Basic Data Entry Sheet'!F81)</f>
        <v/>
      </c>
      <c r="G58" s="6" t="str">
        <f>IF(F58="", "", F58/'Basic Data Entry Sheet'!$I$3*100)</f>
        <v/>
      </c>
      <c r="H58" s="6" t="str">
        <f>IF(G58="", "", IF(G58&lt;='Basic Data Entry Sheet'!$G$25, 'Basic Data Entry Sheet'!$E$25, IF(G58&lt;='Basic Data Entry Sheet'!$G$24, 'Basic Data Entry Sheet'!$E$24, IF(G58&lt;='Basic Data Entry Sheet'!$G$23, 'Basic Data Entry Sheet'!$E$23, IF(G58&lt;='Basic Data Entry Sheet'!$G$22, 'Basic Data Entry Sheet'!$E$22, IF(G58&lt;='Basic Data Entry Sheet'!$G$21, 'Basic Data Entry Sheet'!$E$21, IF(G58&lt;='Basic Data Entry Sheet'!$G$20, 'Basic Data Entry Sheet'!$E$20, IF(G58&lt;='Basic Data Entry Sheet'!$G$19, 'Basic Data Entry Sheet'!$E$19, 'Basic Data Entry Sheet'!$E$18))))))))</f>
        <v/>
      </c>
      <c r="I58" s="6" t="str">
        <f>IF('Basic Data Entry Sheet'!G81="", "", 'Basic Data Entry Sheet'!G81)</f>
        <v/>
      </c>
      <c r="J58" s="6" t="str">
        <f>IF(I58="", "", I58/'Basic Data Entry Sheet'!$I$4*100)</f>
        <v/>
      </c>
      <c r="K58" s="6" t="str">
        <f>IF(J58="", "", IF(J58&lt;='Basic Data Entry Sheet'!$G$25, 'Basic Data Entry Sheet'!$E$25, IF(J58&lt;='Basic Data Entry Sheet'!$G$24, 'Basic Data Entry Sheet'!$E$24, IF(J58&lt;='Basic Data Entry Sheet'!$G$23, 'Basic Data Entry Sheet'!$E$23, IF(J58&lt;='Basic Data Entry Sheet'!$G$22, 'Basic Data Entry Sheet'!$E$22, IF(J58&lt;='Basic Data Entry Sheet'!$G$21, 'Basic Data Entry Sheet'!$E$21, IF(J58&lt;='Basic Data Entry Sheet'!$G$20, 'Basic Data Entry Sheet'!$E$20, IF(J58&lt;='Basic Data Entry Sheet'!$G$19, 'Basic Data Entry Sheet'!$E$19, 'Basic Data Entry Sheet'!$E$18))))))))</f>
        <v/>
      </c>
      <c r="L58" s="6" t="str">
        <f>IF('Basic Data Entry Sheet'!H81="", "", 'Basic Data Entry Sheet'!H81)</f>
        <v/>
      </c>
      <c r="M58" s="6" t="str">
        <f>IF(L58="", "", L58/'Basic Data Entry Sheet'!$I$5*100)</f>
        <v/>
      </c>
      <c r="N58" s="6" t="str">
        <f>IF(M58="", "", IF(M58&lt;='Basic Data Entry Sheet'!$G$25, 'Basic Data Entry Sheet'!$E$25, IF(M58&lt;='Basic Data Entry Sheet'!$G$24, 'Basic Data Entry Sheet'!$E$24, IF(M58&lt;='Basic Data Entry Sheet'!$G$23, 'Basic Data Entry Sheet'!$E$23, IF(M58&lt;='Basic Data Entry Sheet'!$G$22, 'Basic Data Entry Sheet'!$E$22, IF(M58&lt;='Basic Data Entry Sheet'!$G$21, 'Basic Data Entry Sheet'!$E$21, IF(M58&lt;='Basic Data Entry Sheet'!$G$20, 'Basic Data Entry Sheet'!$E$20, IF(M58&lt;='Basic Data Entry Sheet'!$G$19, 'Basic Data Entry Sheet'!$E$19, 'Basic Data Entry Sheet'!$E$18))))))))</f>
        <v/>
      </c>
      <c r="O58" s="6" t="str">
        <f>IF('Basic Data Entry Sheet'!I81="", "", 'Basic Data Entry Sheet'!I81)</f>
        <v/>
      </c>
      <c r="P58" s="6" t="str">
        <f>IF(O58="", "", O58/'Basic Data Entry Sheet'!$I$6*100)</f>
        <v/>
      </c>
      <c r="Q58" s="6" t="str">
        <f>IF(P58="", "", IF(P58&lt;='Basic Data Entry Sheet'!$G$25, 'Basic Data Entry Sheet'!$E$25, IF(P58&lt;='Basic Data Entry Sheet'!$G$24, 'Basic Data Entry Sheet'!$E$24, IF(P58&lt;='Basic Data Entry Sheet'!$G$23, 'Basic Data Entry Sheet'!$E$23, IF(P58&lt;='Basic Data Entry Sheet'!$G$22, 'Basic Data Entry Sheet'!$E$22, IF(P58&lt;='Basic Data Entry Sheet'!$G$21, 'Basic Data Entry Sheet'!$E$21, IF(P58&lt;='Basic Data Entry Sheet'!$G$20, 'Basic Data Entry Sheet'!$E$20, IF(P58&lt;='Basic Data Entry Sheet'!$G$19, 'Basic Data Entry Sheet'!$E$19, 'Basic Data Entry Sheet'!$E$18))))))))</f>
        <v/>
      </c>
      <c r="R58" s="6" t="str">
        <f>IF('Basic Data Entry Sheet'!J81="", "", 'Basic Data Entry Sheet'!J81)</f>
        <v/>
      </c>
      <c r="S58" s="6" t="str">
        <f>IF(R58="", "", R58/'Basic Data Entry Sheet'!$I$7*100)</f>
        <v/>
      </c>
      <c r="T58" s="6" t="str">
        <f>IF(S58="", "", IF(S58&lt;='Basic Data Entry Sheet'!$G$25, 'Basic Data Entry Sheet'!$E$25, IF(S58&lt;='Basic Data Entry Sheet'!$G$24, 'Basic Data Entry Sheet'!$E$24, IF(S58&lt;='Basic Data Entry Sheet'!$G$23, 'Basic Data Entry Sheet'!$E$23, IF(S58&lt;='Basic Data Entry Sheet'!$G$22, 'Basic Data Entry Sheet'!$E$22, IF(S58&lt;='Basic Data Entry Sheet'!$G$21, 'Basic Data Entry Sheet'!$E$21, IF(S58&lt;='Basic Data Entry Sheet'!$G$20, 'Basic Data Entry Sheet'!$E$20, IF(S58&lt;='Basic Data Entry Sheet'!$G$19, 'Basic Data Entry Sheet'!$E$19, 'Basic Data Entry Sheet'!$E$18))))))))</f>
        <v/>
      </c>
      <c r="U58" s="6" t="str">
        <f>IF('Basic Data Entry Sheet'!K81="", "", 'Basic Data Entry Sheet'!K81)</f>
        <v/>
      </c>
      <c r="V58" s="6" t="str">
        <f>IF(U58="", "", U58/'Basic Data Entry Sheet'!$I$8*100)</f>
        <v/>
      </c>
      <c r="W58" s="6" t="str">
        <f>IF(V58="", "", IF(V58&lt;='Basic Data Entry Sheet'!$G$25, 'Basic Data Entry Sheet'!$E$25, IF(V58&lt;='Basic Data Entry Sheet'!$G$24, 'Basic Data Entry Sheet'!$E$24, IF(V58&lt;='Basic Data Entry Sheet'!$G$23, 'Basic Data Entry Sheet'!$E$23, IF(V58&lt;='Basic Data Entry Sheet'!$G$22, 'Basic Data Entry Sheet'!$E$22, IF(V58&lt;='Basic Data Entry Sheet'!$G$21, 'Basic Data Entry Sheet'!$E$21, IF(V58&lt;='Basic Data Entry Sheet'!$G$20, 'Basic Data Entry Sheet'!$E$20, IF(V58&lt;='Basic Data Entry Sheet'!$G$19, 'Basic Data Entry Sheet'!$E$19, 'Basic Data Entry Sheet'!$E$18))))))))</f>
        <v/>
      </c>
      <c r="X58" s="6" t="str">
        <f>IF('Basic Data Entry Sheet'!L81="", "", 'Basic Data Entry Sheet'!L81)</f>
        <v/>
      </c>
      <c r="Y58" s="6" t="str">
        <f>IF(X58="", "", X58/'Basic Data Entry Sheet'!$I$9*100)</f>
        <v/>
      </c>
      <c r="Z58" s="6" t="str">
        <f>IF(Y58="", "", IF(Y58&lt;='Basic Data Entry Sheet'!$G$25, 'Basic Data Entry Sheet'!$E$25, IF(Y58&lt;='Basic Data Entry Sheet'!$G$24, 'Basic Data Entry Sheet'!$E$24, IF(Y58&lt;='Basic Data Entry Sheet'!$G$23, 'Basic Data Entry Sheet'!$E$23, IF(Y58&lt;='Basic Data Entry Sheet'!$G$22, 'Basic Data Entry Sheet'!$E$22, IF(Y58&lt;='Basic Data Entry Sheet'!$G$21, 'Basic Data Entry Sheet'!$E$21, IF(Y58&lt;='Basic Data Entry Sheet'!$G$20, 'Basic Data Entry Sheet'!$E$20, IF(Y58&lt;='Basic Data Entry Sheet'!$G$19, 'Basic Data Entry Sheet'!$E$19, 'Basic Data Entry Sheet'!$E$18))))))))</f>
        <v/>
      </c>
      <c r="AA58" s="6" t="str">
        <f>IF('Basic Data Entry Sheet'!M81="", "", 'Basic Data Entry Sheet'!M81)</f>
        <v/>
      </c>
      <c r="AB58" s="6" t="str">
        <f>IF(AA58="", "", AA58/'Basic Data Entry Sheet'!$I$10*100)</f>
        <v/>
      </c>
      <c r="AC58" s="6" t="str">
        <f>IF(AB58="", "", IF(AB58&lt;='Basic Data Entry Sheet'!$G$25, 'Basic Data Entry Sheet'!$E$25, IF(AB58&lt;='Basic Data Entry Sheet'!$G$24, 'Basic Data Entry Sheet'!$E$24, IF(AB58&lt;='Basic Data Entry Sheet'!$G$23, 'Basic Data Entry Sheet'!$E$23, IF(AB58&lt;='Basic Data Entry Sheet'!$G$22, 'Basic Data Entry Sheet'!$E$22, IF(AB58&lt;='Basic Data Entry Sheet'!$G$21, 'Basic Data Entry Sheet'!$E$21, IF(AB58&lt;='Basic Data Entry Sheet'!$G$20, 'Basic Data Entry Sheet'!$E$20, IF(AB58&lt;='Basic Data Entry Sheet'!$G$19, 'Basic Data Entry Sheet'!$E$19, 'Basic Data Entry Sheet'!$E$18))))))))</f>
        <v/>
      </c>
      <c r="AD58" s="6" t="str">
        <f>IF('Basic Data Entry Sheet'!N81="", "", 'Basic Data Entry Sheet'!N81)</f>
        <v/>
      </c>
      <c r="AE58" s="6" t="str">
        <f>IF(AD58="", "", AD58/'Basic Data Entry Sheet'!$I$11*100)</f>
        <v/>
      </c>
      <c r="AF58" s="6" t="str">
        <f>IF(AE58="", "", IF(AE58&lt;='Basic Data Entry Sheet'!$G$25, 'Basic Data Entry Sheet'!$E$25, IF(AE58&lt;='Basic Data Entry Sheet'!$G$24, 'Basic Data Entry Sheet'!$E$24, IF(AE58&lt;='Basic Data Entry Sheet'!$G$23, 'Basic Data Entry Sheet'!$E$23, IF(AE58&lt;='Basic Data Entry Sheet'!$G$22, 'Basic Data Entry Sheet'!$E$22, IF(AE58&lt;='Basic Data Entry Sheet'!$G$21, 'Basic Data Entry Sheet'!$E$21, IF(AE58&lt;='Basic Data Entry Sheet'!$G$20, 'Basic Data Entry Sheet'!$E$20, IF(AE58&lt;='Basic Data Entry Sheet'!$G$19, 'Basic Data Entry Sheet'!$E$19, 'Basic Data Entry Sheet'!$E$18))))))))</f>
        <v/>
      </c>
      <c r="AG58" s="6" t="str">
        <f>IF('Basic Data Entry Sheet'!O81="", "", 'Basic Data Entry Sheet'!O81)</f>
        <v/>
      </c>
      <c r="AH58" s="6" t="str">
        <f>IF(AG58="", "", AG58/'Basic Data Entry Sheet'!$I$12*100)</f>
        <v/>
      </c>
      <c r="AI58" s="6" t="str">
        <f>IF(AH58="", "", IF(AH58&lt;='Basic Data Entry Sheet'!$G$25, 'Basic Data Entry Sheet'!$E$25, IF(AH58&lt;='Basic Data Entry Sheet'!$G$24, 'Basic Data Entry Sheet'!$E$24, IF(AH58&lt;='Basic Data Entry Sheet'!$G$23, 'Basic Data Entry Sheet'!$E$23, IF(AH58&lt;='Basic Data Entry Sheet'!$G$22, 'Basic Data Entry Sheet'!$E$22, IF(AH58&lt;='Basic Data Entry Sheet'!$G$21, 'Basic Data Entry Sheet'!$E$21, IF(AH58&lt;='Basic Data Entry Sheet'!$G$20, 'Basic Data Entry Sheet'!$E$20, IF(AH58&lt;='Basic Data Entry Sheet'!$G$19, 'Basic Data Entry Sheet'!$E$19, 'Basic Data Entry Sheet'!$E$18))))))))</f>
        <v/>
      </c>
      <c r="AJ58" s="6"/>
      <c r="AK58" s="6"/>
      <c r="AL58" s="6"/>
      <c r="AM58" s="6"/>
      <c r="AN58" s="6" t="str">
        <f>IF('Basic Data Entry Sheet'!P81="", "", 'Basic Data Entry Sheet'!P81)</f>
        <v/>
      </c>
      <c r="AO58" s="3" t="str">
        <f>IF('Basic Data Entry Sheet'!Q81="", "", 'Basic Data Entry Sheet'!Q81)</f>
        <v/>
      </c>
    </row>
    <row r="59" spans="1:41">
      <c r="A59" s="5">
        <f>'Basic Data Entry Sheet'!C82</f>
        <v>1050</v>
      </c>
      <c r="B59" s="5">
        <f>'Basic Data Entry Sheet'!D82</f>
        <v>0</v>
      </c>
      <c r="C59" s="6" t="str">
        <f>IF('Basic Data Entry Sheet'!E82="", "", 'Basic Data Entry Sheet'!E82)</f>
        <v/>
      </c>
      <c r="D59" s="6" t="str">
        <f>IF(C59="", "", C59/'Basic Data Entry Sheet'!$I$2*100)</f>
        <v/>
      </c>
      <c r="E59" s="6" t="str">
        <f>IF(D59="", "", IF(D59&lt;='Basic Data Entry Sheet'!$G$25, 'Basic Data Entry Sheet'!$E$25, IF(D59&lt;='Basic Data Entry Sheet'!$G$24, 'Basic Data Entry Sheet'!$E$24, IF(D59&lt;='Basic Data Entry Sheet'!$G$23, 'Basic Data Entry Sheet'!$E$23, IF(D59&lt;='Basic Data Entry Sheet'!$G$22, 'Basic Data Entry Sheet'!$E$22, IF(D59&lt;='Basic Data Entry Sheet'!$G$21, 'Basic Data Entry Sheet'!$E$21, IF(D59&lt;='Basic Data Entry Sheet'!$G$20, 'Basic Data Entry Sheet'!$E$20, IF(D59&lt;='Basic Data Entry Sheet'!$G$19, 'Basic Data Entry Sheet'!$E$19, 'Basic Data Entry Sheet'!$E$18))))))))</f>
        <v/>
      </c>
      <c r="F59" s="6" t="str">
        <f>IF('Basic Data Entry Sheet'!F82="", "", 'Basic Data Entry Sheet'!F82)</f>
        <v/>
      </c>
      <c r="G59" s="6" t="str">
        <f>IF(F59="", "", F59/'Basic Data Entry Sheet'!$I$3*100)</f>
        <v/>
      </c>
      <c r="H59" s="6" t="str">
        <f>IF(G59="", "", IF(G59&lt;='Basic Data Entry Sheet'!$G$25, 'Basic Data Entry Sheet'!$E$25, IF(G59&lt;='Basic Data Entry Sheet'!$G$24, 'Basic Data Entry Sheet'!$E$24, IF(G59&lt;='Basic Data Entry Sheet'!$G$23, 'Basic Data Entry Sheet'!$E$23, IF(G59&lt;='Basic Data Entry Sheet'!$G$22, 'Basic Data Entry Sheet'!$E$22, IF(G59&lt;='Basic Data Entry Sheet'!$G$21, 'Basic Data Entry Sheet'!$E$21, IF(G59&lt;='Basic Data Entry Sheet'!$G$20, 'Basic Data Entry Sheet'!$E$20, IF(G59&lt;='Basic Data Entry Sheet'!$G$19, 'Basic Data Entry Sheet'!$E$19, 'Basic Data Entry Sheet'!$E$18))))))))</f>
        <v/>
      </c>
      <c r="I59" s="6" t="str">
        <f>IF('Basic Data Entry Sheet'!G82="", "", 'Basic Data Entry Sheet'!G82)</f>
        <v/>
      </c>
      <c r="J59" s="6" t="str">
        <f>IF(I59="", "", I59/'Basic Data Entry Sheet'!$I$4*100)</f>
        <v/>
      </c>
      <c r="K59" s="6" t="str">
        <f>IF(J59="", "", IF(J59&lt;='Basic Data Entry Sheet'!$G$25, 'Basic Data Entry Sheet'!$E$25, IF(J59&lt;='Basic Data Entry Sheet'!$G$24, 'Basic Data Entry Sheet'!$E$24, IF(J59&lt;='Basic Data Entry Sheet'!$G$23, 'Basic Data Entry Sheet'!$E$23, IF(J59&lt;='Basic Data Entry Sheet'!$G$22, 'Basic Data Entry Sheet'!$E$22, IF(J59&lt;='Basic Data Entry Sheet'!$G$21, 'Basic Data Entry Sheet'!$E$21, IF(J59&lt;='Basic Data Entry Sheet'!$G$20, 'Basic Data Entry Sheet'!$E$20, IF(J59&lt;='Basic Data Entry Sheet'!$G$19, 'Basic Data Entry Sheet'!$E$19, 'Basic Data Entry Sheet'!$E$18))))))))</f>
        <v/>
      </c>
      <c r="L59" s="6" t="str">
        <f>IF('Basic Data Entry Sheet'!H82="", "", 'Basic Data Entry Sheet'!H82)</f>
        <v/>
      </c>
      <c r="M59" s="6" t="str">
        <f>IF(L59="", "", L59/'Basic Data Entry Sheet'!$I$5*100)</f>
        <v/>
      </c>
      <c r="N59" s="6" t="str">
        <f>IF(M59="", "", IF(M59&lt;='Basic Data Entry Sheet'!$G$25, 'Basic Data Entry Sheet'!$E$25, IF(M59&lt;='Basic Data Entry Sheet'!$G$24, 'Basic Data Entry Sheet'!$E$24, IF(M59&lt;='Basic Data Entry Sheet'!$G$23, 'Basic Data Entry Sheet'!$E$23, IF(M59&lt;='Basic Data Entry Sheet'!$G$22, 'Basic Data Entry Sheet'!$E$22, IF(M59&lt;='Basic Data Entry Sheet'!$G$21, 'Basic Data Entry Sheet'!$E$21, IF(M59&lt;='Basic Data Entry Sheet'!$G$20, 'Basic Data Entry Sheet'!$E$20, IF(M59&lt;='Basic Data Entry Sheet'!$G$19, 'Basic Data Entry Sheet'!$E$19, 'Basic Data Entry Sheet'!$E$18))))))))</f>
        <v/>
      </c>
      <c r="O59" s="6" t="str">
        <f>IF('Basic Data Entry Sheet'!I82="", "", 'Basic Data Entry Sheet'!I82)</f>
        <v/>
      </c>
      <c r="P59" s="6" t="str">
        <f>IF(O59="", "", O59/'Basic Data Entry Sheet'!$I$6*100)</f>
        <v/>
      </c>
      <c r="Q59" s="6" t="str">
        <f>IF(P59="", "", IF(P59&lt;='Basic Data Entry Sheet'!$G$25, 'Basic Data Entry Sheet'!$E$25, IF(P59&lt;='Basic Data Entry Sheet'!$G$24, 'Basic Data Entry Sheet'!$E$24, IF(P59&lt;='Basic Data Entry Sheet'!$G$23, 'Basic Data Entry Sheet'!$E$23, IF(P59&lt;='Basic Data Entry Sheet'!$G$22, 'Basic Data Entry Sheet'!$E$22, IF(P59&lt;='Basic Data Entry Sheet'!$G$21, 'Basic Data Entry Sheet'!$E$21, IF(P59&lt;='Basic Data Entry Sheet'!$G$20, 'Basic Data Entry Sheet'!$E$20, IF(P59&lt;='Basic Data Entry Sheet'!$G$19, 'Basic Data Entry Sheet'!$E$19, 'Basic Data Entry Sheet'!$E$18))))))))</f>
        <v/>
      </c>
      <c r="R59" s="6" t="str">
        <f>IF('Basic Data Entry Sheet'!J82="", "", 'Basic Data Entry Sheet'!J82)</f>
        <v/>
      </c>
      <c r="S59" s="6" t="str">
        <f>IF(R59="", "", R59/'Basic Data Entry Sheet'!$I$7*100)</f>
        <v/>
      </c>
      <c r="T59" s="6" t="str">
        <f>IF(S59="", "", IF(S59&lt;='Basic Data Entry Sheet'!$G$25, 'Basic Data Entry Sheet'!$E$25, IF(S59&lt;='Basic Data Entry Sheet'!$G$24, 'Basic Data Entry Sheet'!$E$24, IF(S59&lt;='Basic Data Entry Sheet'!$G$23, 'Basic Data Entry Sheet'!$E$23, IF(S59&lt;='Basic Data Entry Sheet'!$G$22, 'Basic Data Entry Sheet'!$E$22, IF(S59&lt;='Basic Data Entry Sheet'!$G$21, 'Basic Data Entry Sheet'!$E$21, IF(S59&lt;='Basic Data Entry Sheet'!$G$20, 'Basic Data Entry Sheet'!$E$20, IF(S59&lt;='Basic Data Entry Sheet'!$G$19, 'Basic Data Entry Sheet'!$E$19, 'Basic Data Entry Sheet'!$E$18))))))))</f>
        <v/>
      </c>
      <c r="U59" s="6" t="str">
        <f>IF('Basic Data Entry Sheet'!K82="", "", 'Basic Data Entry Sheet'!K82)</f>
        <v/>
      </c>
      <c r="V59" s="6" t="str">
        <f>IF(U59="", "", U59/'Basic Data Entry Sheet'!$I$8*100)</f>
        <v/>
      </c>
      <c r="W59" s="6" t="str">
        <f>IF(V59="", "", IF(V59&lt;='Basic Data Entry Sheet'!$G$25, 'Basic Data Entry Sheet'!$E$25, IF(V59&lt;='Basic Data Entry Sheet'!$G$24, 'Basic Data Entry Sheet'!$E$24, IF(V59&lt;='Basic Data Entry Sheet'!$G$23, 'Basic Data Entry Sheet'!$E$23, IF(V59&lt;='Basic Data Entry Sheet'!$G$22, 'Basic Data Entry Sheet'!$E$22, IF(V59&lt;='Basic Data Entry Sheet'!$G$21, 'Basic Data Entry Sheet'!$E$21, IF(V59&lt;='Basic Data Entry Sheet'!$G$20, 'Basic Data Entry Sheet'!$E$20, IF(V59&lt;='Basic Data Entry Sheet'!$G$19, 'Basic Data Entry Sheet'!$E$19, 'Basic Data Entry Sheet'!$E$18))))))))</f>
        <v/>
      </c>
      <c r="X59" s="6" t="str">
        <f>IF('Basic Data Entry Sheet'!L82="", "", 'Basic Data Entry Sheet'!L82)</f>
        <v/>
      </c>
      <c r="Y59" s="6" t="str">
        <f>IF(X59="", "", X59/'Basic Data Entry Sheet'!$I$9*100)</f>
        <v/>
      </c>
      <c r="Z59" s="6" t="str">
        <f>IF(Y59="", "", IF(Y59&lt;='Basic Data Entry Sheet'!$G$25, 'Basic Data Entry Sheet'!$E$25, IF(Y59&lt;='Basic Data Entry Sheet'!$G$24, 'Basic Data Entry Sheet'!$E$24, IF(Y59&lt;='Basic Data Entry Sheet'!$G$23, 'Basic Data Entry Sheet'!$E$23, IF(Y59&lt;='Basic Data Entry Sheet'!$G$22, 'Basic Data Entry Sheet'!$E$22, IF(Y59&lt;='Basic Data Entry Sheet'!$G$21, 'Basic Data Entry Sheet'!$E$21, IF(Y59&lt;='Basic Data Entry Sheet'!$G$20, 'Basic Data Entry Sheet'!$E$20, IF(Y59&lt;='Basic Data Entry Sheet'!$G$19, 'Basic Data Entry Sheet'!$E$19, 'Basic Data Entry Sheet'!$E$18))))))))</f>
        <v/>
      </c>
      <c r="AA59" s="6" t="str">
        <f>IF('Basic Data Entry Sheet'!M82="", "", 'Basic Data Entry Sheet'!M82)</f>
        <v/>
      </c>
      <c r="AB59" s="6" t="str">
        <f>IF(AA59="", "", AA59/'Basic Data Entry Sheet'!$I$10*100)</f>
        <v/>
      </c>
      <c r="AC59" s="6" t="str">
        <f>IF(AB59="", "", IF(AB59&lt;='Basic Data Entry Sheet'!$G$25, 'Basic Data Entry Sheet'!$E$25, IF(AB59&lt;='Basic Data Entry Sheet'!$G$24, 'Basic Data Entry Sheet'!$E$24, IF(AB59&lt;='Basic Data Entry Sheet'!$G$23, 'Basic Data Entry Sheet'!$E$23, IF(AB59&lt;='Basic Data Entry Sheet'!$G$22, 'Basic Data Entry Sheet'!$E$22, IF(AB59&lt;='Basic Data Entry Sheet'!$G$21, 'Basic Data Entry Sheet'!$E$21, IF(AB59&lt;='Basic Data Entry Sheet'!$G$20, 'Basic Data Entry Sheet'!$E$20, IF(AB59&lt;='Basic Data Entry Sheet'!$G$19, 'Basic Data Entry Sheet'!$E$19, 'Basic Data Entry Sheet'!$E$18))))))))</f>
        <v/>
      </c>
      <c r="AD59" s="6" t="str">
        <f>IF('Basic Data Entry Sheet'!N82="", "", 'Basic Data Entry Sheet'!N82)</f>
        <v/>
      </c>
      <c r="AE59" s="6" t="str">
        <f>IF(AD59="", "", AD59/'Basic Data Entry Sheet'!$I$11*100)</f>
        <v/>
      </c>
      <c r="AF59" s="6" t="str">
        <f>IF(AE59="", "", IF(AE59&lt;='Basic Data Entry Sheet'!$G$25, 'Basic Data Entry Sheet'!$E$25, IF(AE59&lt;='Basic Data Entry Sheet'!$G$24, 'Basic Data Entry Sheet'!$E$24, IF(AE59&lt;='Basic Data Entry Sheet'!$G$23, 'Basic Data Entry Sheet'!$E$23, IF(AE59&lt;='Basic Data Entry Sheet'!$G$22, 'Basic Data Entry Sheet'!$E$22, IF(AE59&lt;='Basic Data Entry Sheet'!$G$21, 'Basic Data Entry Sheet'!$E$21, IF(AE59&lt;='Basic Data Entry Sheet'!$G$20, 'Basic Data Entry Sheet'!$E$20, IF(AE59&lt;='Basic Data Entry Sheet'!$G$19, 'Basic Data Entry Sheet'!$E$19, 'Basic Data Entry Sheet'!$E$18))))))))</f>
        <v/>
      </c>
      <c r="AG59" s="6" t="str">
        <f>IF('Basic Data Entry Sheet'!O82="", "", 'Basic Data Entry Sheet'!O82)</f>
        <v/>
      </c>
      <c r="AH59" s="6" t="str">
        <f>IF(AG59="", "", AG59/'Basic Data Entry Sheet'!$I$12*100)</f>
        <v/>
      </c>
      <c r="AI59" s="6" t="str">
        <f>IF(AH59="", "", IF(AH59&lt;='Basic Data Entry Sheet'!$G$25, 'Basic Data Entry Sheet'!$E$25, IF(AH59&lt;='Basic Data Entry Sheet'!$G$24, 'Basic Data Entry Sheet'!$E$24, IF(AH59&lt;='Basic Data Entry Sheet'!$G$23, 'Basic Data Entry Sheet'!$E$23, IF(AH59&lt;='Basic Data Entry Sheet'!$G$22, 'Basic Data Entry Sheet'!$E$22, IF(AH59&lt;='Basic Data Entry Sheet'!$G$21, 'Basic Data Entry Sheet'!$E$21, IF(AH59&lt;='Basic Data Entry Sheet'!$G$20, 'Basic Data Entry Sheet'!$E$20, IF(AH59&lt;='Basic Data Entry Sheet'!$G$19, 'Basic Data Entry Sheet'!$E$19, 'Basic Data Entry Sheet'!$E$18))))))))</f>
        <v/>
      </c>
      <c r="AJ59" s="6"/>
      <c r="AK59" s="6"/>
      <c r="AL59" s="6"/>
      <c r="AM59" s="6"/>
      <c r="AN59" s="6" t="str">
        <f>IF('Basic Data Entry Sheet'!P82="", "", 'Basic Data Entry Sheet'!P82)</f>
        <v/>
      </c>
      <c r="AO59" s="3" t="str">
        <f>IF('Basic Data Entry Sheet'!Q82="", "", 'Basic Data Entry Sheet'!Q82)</f>
        <v/>
      </c>
    </row>
    <row r="60" spans="1:41">
      <c r="A60" s="5">
        <f>'Basic Data Entry Sheet'!C83</f>
        <v>1051</v>
      </c>
      <c r="B60" s="5">
        <f>'Basic Data Entry Sheet'!D83</f>
        <v>0</v>
      </c>
      <c r="C60" s="6" t="str">
        <f>IF('Basic Data Entry Sheet'!E83="", "", 'Basic Data Entry Sheet'!E83)</f>
        <v/>
      </c>
      <c r="D60" s="6" t="str">
        <f>IF(C60="", "", C60/'Basic Data Entry Sheet'!$I$2*100)</f>
        <v/>
      </c>
      <c r="E60" s="6" t="str">
        <f>IF(D60="", "", IF(D60&lt;='Basic Data Entry Sheet'!$G$25, 'Basic Data Entry Sheet'!$E$25, IF(D60&lt;='Basic Data Entry Sheet'!$G$24, 'Basic Data Entry Sheet'!$E$24, IF(D60&lt;='Basic Data Entry Sheet'!$G$23, 'Basic Data Entry Sheet'!$E$23, IF(D60&lt;='Basic Data Entry Sheet'!$G$22, 'Basic Data Entry Sheet'!$E$22, IF(D60&lt;='Basic Data Entry Sheet'!$G$21, 'Basic Data Entry Sheet'!$E$21, IF(D60&lt;='Basic Data Entry Sheet'!$G$20, 'Basic Data Entry Sheet'!$E$20, IF(D60&lt;='Basic Data Entry Sheet'!$G$19, 'Basic Data Entry Sheet'!$E$19, 'Basic Data Entry Sheet'!$E$18))))))))</f>
        <v/>
      </c>
      <c r="F60" s="6" t="str">
        <f>IF('Basic Data Entry Sheet'!F83="", "", 'Basic Data Entry Sheet'!F83)</f>
        <v/>
      </c>
      <c r="G60" s="6" t="str">
        <f>IF(F60="", "", F60/'Basic Data Entry Sheet'!$I$3*100)</f>
        <v/>
      </c>
      <c r="H60" s="6" t="str">
        <f>IF(G60="", "", IF(G60&lt;='Basic Data Entry Sheet'!$G$25, 'Basic Data Entry Sheet'!$E$25, IF(G60&lt;='Basic Data Entry Sheet'!$G$24, 'Basic Data Entry Sheet'!$E$24, IF(G60&lt;='Basic Data Entry Sheet'!$G$23, 'Basic Data Entry Sheet'!$E$23, IF(G60&lt;='Basic Data Entry Sheet'!$G$22, 'Basic Data Entry Sheet'!$E$22, IF(G60&lt;='Basic Data Entry Sheet'!$G$21, 'Basic Data Entry Sheet'!$E$21, IF(G60&lt;='Basic Data Entry Sheet'!$G$20, 'Basic Data Entry Sheet'!$E$20, IF(G60&lt;='Basic Data Entry Sheet'!$G$19, 'Basic Data Entry Sheet'!$E$19, 'Basic Data Entry Sheet'!$E$18))))))))</f>
        <v/>
      </c>
      <c r="I60" s="6" t="str">
        <f>IF('Basic Data Entry Sheet'!G83="", "", 'Basic Data Entry Sheet'!G83)</f>
        <v/>
      </c>
      <c r="J60" s="6" t="str">
        <f>IF(I60="", "", I60/'Basic Data Entry Sheet'!$I$4*100)</f>
        <v/>
      </c>
      <c r="K60" s="6" t="str">
        <f>IF(J60="", "", IF(J60&lt;='Basic Data Entry Sheet'!$G$25, 'Basic Data Entry Sheet'!$E$25, IF(J60&lt;='Basic Data Entry Sheet'!$G$24, 'Basic Data Entry Sheet'!$E$24, IF(J60&lt;='Basic Data Entry Sheet'!$G$23, 'Basic Data Entry Sheet'!$E$23, IF(J60&lt;='Basic Data Entry Sheet'!$G$22, 'Basic Data Entry Sheet'!$E$22, IF(J60&lt;='Basic Data Entry Sheet'!$G$21, 'Basic Data Entry Sheet'!$E$21, IF(J60&lt;='Basic Data Entry Sheet'!$G$20, 'Basic Data Entry Sheet'!$E$20, IF(J60&lt;='Basic Data Entry Sheet'!$G$19, 'Basic Data Entry Sheet'!$E$19, 'Basic Data Entry Sheet'!$E$18))))))))</f>
        <v/>
      </c>
      <c r="L60" s="6" t="str">
        <f>IF('Basic Data Entry Sheet'!H83="", "", 'Basic Data Entry Sheet'!H83)</f>
        <v/>
      </c>
      <c r="M60" s="6" t="str">
        <f>IF(L60="", "", L60/'Basic Data Entry Sheet'!$I$5*100)</f>
        <v/>
      </c>
      <c r="N60" s="6" t="str">
        <f>IF(M60="", "", IF(M60&lt;='Basic Data Entry Sheet'!$G$25, 'Basic Data Entry Sheet'!$E$25, IF(M60&lt;='Basic Data Entry Sheet'!$G$24, 'Basic Data Entry Sheet'!$E$24, IF(M60&lt;='Basic Data Entry Sheet'!$G$23, 'Basic Data Entry Sheet'!$E$23, IF(M60&lt;='Basic Data Entry Sheet'!$G$22, 'Basic Data Entry Sheet'!$E$22, IF(M60&lt;='Basic Data Entry Sheet'!$G$21, 'Basic Data Entry Sheet'!$E$21, IF(M60&lt;='Basic Data Entry Sheet'!$G$20, 'Basic Data Entry Sheet'!$E$20, IF(M60&lt;='Basic Data Entry Sheet'!$G$19, 'Basic Data Entry Sheet'!$E$19, 'Basic Data Entry Sheet'!$E$18))))))))</f>
        <v/>
      </c>
      <c r="O60" s="6" t="str">
        <f>IF('Basic Data Entry Sheet'!I83="", "", 'Basic Data Entry Sheet'!I83)</f>
        <v/>
      </c>
      <c r="P60" s="6" t="str">
        <f>IF(O60="", "", O60/'Basic Data Entry Sheet'!$I$6*100)</f>
        <v/>
      </c>
      <c r="Q60" s="6" t="str">
        <f>IF(P60="", "", IF(P60&lt;='Basic Data Entry Sheet'!$G$25, 'Basic Data Entry Sheet'!$E$25, IF(P60&lt;='Basic Data Entry Sheet'!$G$24, 'Basic Data Entry Sheet'!$E$24, IF(P60&lt;='Basic Data Entry Sheet'!$G$23, 'Basic Data Entry Sheet'!$E$23, IF(P60&lt;='Basic Data Entry Sheet'!$G$22, 'Basic Data Entry Sheet'!$E$22, IF(P60&lt;='Basic Data Entry Sheet'!$G$21, 'Basic Data Entry Sheet'!$E$21, IF(P60&lt;='Basic Data Entry Sheet'!$G$20, 'Basic Data Entry Sheet'!$E$20, IF(P60&lt;='Basic Data Entry Sheet'!$G$19, 'Basic Data Entry Sheet'!$E$19, 'Basic Data Entry Sheet'!$E$18))))))))</f>
        <v/>
      </c>
      <c r="R60" s="6" t="str">
        <f>IF('Basic Data Entry Sheet'!J83="", "", 'Basic Data Entry Sheet'!J83)</f>
        <v/>
      </c>
      <c r="S60" s="6" t="str">
        <f>IF(R60="", "", R60/'Basic Data Entry Sheet'!$I$7*100)</f>
        <v/>
      </c>
      <c r="T60" s="6" t="str">
        <f>IF(S60="", "", IF(S60&lt;='Basic Data Entry Sheet'!$G$25, 'Basic Data Entry Sheet'!$E$25, IF(S60&lt;='Basic Data Entry Sheet'!$G$24, 'Basic Data Entry Sheet'!$E$24, IF(S60&lt;='Basic Data Entry Sheet'!$G$23, 'Basic Data Entry Sheet'!$E$23, IF(S60&lt;='Basic Data Entry Sheet'!$G$22, 'Basic Data Entry Sheet'!$E$22, IF(S60&lt;='Basic Data Entry Sheet'!$G$21, 'Basic Data Entry Sheet'!$E$21, IF(S60&lt;='Basic Data Entry Sheet'!$G$20, 'Basic Data Entry Sheet'!$E$20, IF(S60&lt;='Basic Data Entry Sheet'!$G$19, 'Basic Data Entry Sheet'!$E$19, 'Basic Data Entry Sheet'!$E$18))))))))</f>
        <v/>
      </c>
      <c r="U60" s="6" t="str">
        <f>IF('Basic Data Entry Sheet'!K83="", "", 'Basic Data Entry Sheet'!K83)</f>
        <v/>
      </c>
      <c r="V60" s="6" t="str">
        <f>IF(U60="", "", U60/'Basic Data Entry Sheet'!$I$8*100)</f>
        <v/>
      </c>
      <c r="W60" s="6" t="str">
        <f>IF(V60="", "", IF(V60&lt;='Basic Data Entry Sheet'!$G$25, 'Basic Data Entry Sheet'!$E$25, IF(V60&lt;='Basic Data Entry Sheet'!$G$24, 'Basic Data Entry Sheet'!$E$24, IF(V60&lt;='Basic Data Entry Sheet'!$G$23, 'Basic Data Entry Sheet'!$E$23, IF(V60&lt;='Basic Data Entry Sheet'!$G$22, 'Basic Data Entry Sheet'!$E$22, IF(V60&lt;='Basic Data Entry Sheet'!$G$21, 'Basic Data Entry Sheet'!$E$21, IF(V60&lt;='Basic Data Entry Sheet'!$G$20, 'Basic Data Entry Sheet'!$E$20, IF(V60&lt;='Basic Data Entry Sheet'!$G$19, 'Basic Data Entry Sheet'!$E$19, 'Basic Data Entry Sheet'!$E$18))))))))</f>
        <v/>
      </c>
      <c r="X60" s="6" t="str">
        <f>IF('Basic Data Entry Sheet'!L83="", "", 'Basic Data Entry Sheet'!L83)</f>
        <v/>
      </c>
      <c r="Y60" s="6" t="str">
        <f>IF(X60="", "", X60/'Basic Data Entry Sheet'!$I$9*100)</f>
        <v/>
      </c>
      <c r="Z60" s="6" t="str">
        <f>IF(Y60="", "", IF(Y60&lt;='Basic Data Entry Sheet'!$G$25, 'Basic Data Entry Sheet'!$E$25, IF(Y60&lt;='Basic Data Entry Sheet'!$G$24, 'Basic Data Entry Sheet'!$E$24, IF(Y60&lt;='Basic Data Entry Sheet'!$G$23, 'Basic Data Entry Sheet'!$E$23, IF(Y60&lt;='Basic Data Entry Sheet'!$G$22, 'Basic Data Entry Sheet'!$E$22, IF(Y60&lt;='Basic Data Entry Sheet'!$G$21, 'Basic Data Entry Sheet'!$E$21, IF(Y60&lt;='Basic Data Entry Sheet'!$G$20, 'Basic Data Entry Sheet'!$E$20, IF(Y60&lt;='Basic Data Entry Sheet'!$G$19, 'Basic Data Entry Sheet'!$E$19, 'Basic Data Entry Sheet'!$E$18))))))))</f>
        <v/>
      </c>
      <c r="AA60" s="6" t="str">
        <f>IF('Basic Data Entry Sheet'!M83="", "", 'Basic Data Entry Sheet'!M83)</f>
        <v/>
      </c>
      <c r="AB60" s="6" t="str">
        <f>IF(AA60="", "", AA60/'Basic Data Entry Sheet'!$I$10*100)</f>
        <v/>
      </c>
      <c r="AC60" s="6" t="str">
        <f>IF(AB60="", "", IF(AB60&lt;='Basic Data Entry Sheet'!$G$25, 'Basic Data Entry Sheet'!$E$25, IF(AB60&lt;='Basic Data Entry Sheet'!$G$24, 'Basic Data Entry Sheet'!$E$24, IF(AB60&lt;='Basic Data Entry Sheet'!$G$23, 'Basic Data Entry Sheet'!$E$23, IF(AB60&lt;='Basic Data Entry Sheet'!$G$22, 'Basic Data Entry Sheet'!$E$22, IF(AB60&lt;='Basic Data Entry Sheet'!$G$21, 'Basic Data Entry Sheet'!$E$21, IF(AB60&lt;='Basic Data Entry Sheet'!$G$20, 'Basic Data Entry Sheet'!$E$20, IF(AB60&lt;='Basic Data Entry Sheet'!$G$19, 'Basic Data Entry Sheet'!$E$19, 'Basic Data Entry Sheet'!$E$18))))))))</f>
        <v/>
      </c>
      <c r="AD60" s="6" t="str">
        <f>IF('Basic Data Entry Sheet'!N83="", "", 'Basic Data Entry Sheet'!N83)</f>
        <v/>
      </c>
      <c r="AE60" s="6" t="str">
        <f>IF(AD60="", "", AD60/'Basic Data Entry Sheet'!$I$11*100)</f>
        <v/>
      </c>
      <c r="AF60" s="6" t="str">
        <f>IF(AE60="", "", IF(AE60&lt;='Basic Data Entry Sheet'!$G$25, 'Basic Data Entry Sheet'!$E$25, IF(AE60&lt;='Basic Data Entry Sheet'!$G$24, 'Basic Data Entry Sheet'!$E$24, IF(AE60&lt;='Basic Data Entry Sheet'!$G$23, 'Basic Data Entry Sheet'!$E$23, IF(AE60&lt;='Basic Data Entry Sheet'!$G$22, 'Basic Data Entry Sheet'!$E$22, IF(AE60&lt;='Basic Data Entry Sheet'!$G$21, 'Basic Data Entry Sheet'!$E$21, IF(AE60&lt;='Basic Data Entry Sheet'!$G$20, 'Basic Data Entry Sheet'!$E$20, IF(AE60&lt;='Basic Data Entry Sheet'!$G$19, 'Basic Data Entry Sheet'!$E$19, 'Basic Data Entry Sheet'!$E$18))))))))</f>
        <v/>
      </c>
      <c r="AG60" s="6" t="str">
        <f>IF('Basic Data Entry Sheet'!O83="", "", 'Basic Data Entry Sheet'!O83)</f>
        <v/>
      </c>
      <c r="AH60" s="6" t="str">
        <f>IF(AG60="", "", AG60/'Basic Data Entry Sheet'!$I$12*100)</f>
        <v/>
      </c>
      <c r="AI60" s="6" t="str">
        <f>IF(AH60="", "", IF(AH60&lt;='Basic Data Entry Sheet'!$G$25, 'Basic Data Entry Sheet'!$E$25, IF(AH60&lt;='Basic Data Entry Sheet'!$G$24, 'Basic Data Entry Sheet'!$E$24, IF(AH60&lt;='Basic Data Entry Sheet'!$G$23, 'Basic Data Entry Sheet'!$E$23, IF(AH60&lt;='Basic Data Entry Sheet'!$G$22, 'Basic Data Entry Sheet'!$E$22, IF(AH60&lt;='Basic Data Entry Sheet'!$G$21, 'Basic Data Entry Sheet'!$E$21, IF(AH60&lt;='Basic Data Entry Sheet'!$G$20, 'Basic Data Entry Sheet'!$E$20, IF(AH60&lt;='Basic Data Entry Sheet'!$G$19, 'Basic Data Entry Sheet'!$E$19, 'Basic Data Entry Sheet'!$E$18))))))))</f>
        <v/>
      </c>
      <c r="AJ60" s="6"/>
      <c r="AK60" s="6"/>
      <c r="AL60" s="6"/>
      <c r="AM60" s="6"/>
      <c r="AN60" s="6" t="str">
        <f>IF('Basic Data Entry Sheet'!P83="", "", 'Basic Data Entry Sheet'!P83)</f>
        <v/>
      </c>
      <c r="AO60" s="3" t="str">
        <f>IF('Basic Data Entry Sheet'!Q83="", "", 'Basic Data Entry Sheet'!Q83)</f>
        <v/>
      </c>
    </row>
    <row r="61" spans="1:41">
      <c r="A61" s="5">
        <f>'Basic Data Entry Sheet'!C84</f>
        <v>1052</v>
      </c>
      <c r="B61" s="5">
        <f>'Basic Data Entry Sheet'!D84</f>
        <v>0</v>
      </c>
      <c r="C61" s="6" t="str">
        <f>IF('Basic Data Entry Sheet'!E84="", "", 'Basic Data Entry Sheet'!E84)</f>
        <v/>
      </c>
      <c r="D61" s="6" t="str">
        <f>IF(C61="", "", C61/'Basic Data Entry Sheet'!$I$2*100)</f>
        <v/>
      </c>
      <c r="E61" s="6" t="str">
        <f>IF(D61="", "", IF(D61&lt;='Basic Data Entry Sheet'!$G$25, 'Basic Data Entry Sheet'!$E$25, IF(D61&lt;='Basic Data Entry Sheet'!$G$24, 'Basic Data Entry Sheet'!$E$24, IF(D61&lt;='Basic Data Entry Sheet'!$G$23, 'Basic Data Entry Sheet'!$E$23, IF(D61&lt;='Basic Data Entry Sheet'!$G$22, 'Basic Data Entry Sheet'!$E$22, IF(D61&lt;='Basic Data Entry Sheet'!$G$21, 'Basic Data Entry Sheet'!$E$21, IF(D61&lt;='Basic Data Entry Sheet'!$G$20, 'Basic Data Entry Sheet'!$E$20, IF(D61&lt;='Basic Data Entry Sheet'!$G$19, 'Basic Data Entry Sheet'!$E$19, 'Basic Data Entry Sheet'!$E$18))))))))</f>
        <v/>
      </c>
      <c r="F61" s="6"/>
      <c r="G61" s="6"/>
      <c r="H61" s="6"/>
      <c r="I61" s="6" t="str">
        <f>IF('Basic Data Entry Sheet'!F84="", "", 'Basic Data Entry Sheet'!F84)</f>
        <v/>
      </c>
      <c r="J61" s="6" t="str">
        <f>IF(I61="", "", I61/'Basic Data Entry Sheet'!$F$5*100)</f>
        <v/>
      </c>
      <c r="K61" s="6" t="str">
        <f>IF(J61="", "", IF(J61&lt;='Basic Data Entry Sheet'!$G$25, 'Basic Data Entry Sheet'!$E$25, IF(J61&lt;='Basic Data Entry Sheet'!$G$24, 'Basic Data Entry Sheet'!$E$24, IF(J61&lt;='Basic Data Entry Sheet'!$G$23, 'Basic Data Entry Sheet'!$E$23, IF(J61&lt;='Basic Data Entry Sheet'!$G$22, 'Basic Data Entry Sheet'!$E$22, IF(J61&lt;='Basic Data Entry Sheet'!$G$21, 'Basic Data Entry Sheet'!$E$21, IF(J61&lt;='Basic Data Entry Sheet'!$G$20, 'Basic Data Entry Sheet'!$E$20, IF(J61&lt;='Basic Data Entry Sheet'!$G$19, 'Basic Data Entry Sheet'!$E$19, 'Basic Data Entry Sheet'!$E$18))))))))</f>
        <v/>
      </c>
      <c r="L61" s="6" t="str">
        <f>IF('Basic Data Entry Sheet'!G84="", "", 'Basic Data Entry Sheet'!G84)</f>
        <v/>
      </c>
      <c r="M61" s="6" t="str">
        <f>IF(L61="", "", L61/'Basic Data Entry Sheet'!$F$5*100)</f>
        <v/>
      </c>
      <c r="N61" s="6" t="str">
        <f>IF(M61="", "", IF(M61&lt;='Basic Data Entry Sheet'!$G$25, 'Basic Data Entry Sheet'!$E$25, IF(M61&lt;='Basic Data Entry Sheet'!$G$24, 'Basic Data Entry Sheet'!$E$24, IF(M61&lt;='Basic Data Entry Sheet'!$G$23, 'Basic Data Entry Sheet'!$E$23, IF(M61&lt;='Basic Data Entry Sheet'!$G$22, 'Basic Data Entry Sheet'!$E$22, IF(M61&lt;='Basic Data Entry Sheet'!$G$21, 'Basic Data Entry Sheet'!$E$21, IF(M61&lt;='Basic Data Entry Sheet'!$G$20, 'Basic Data Entry Sheet'!$E$20, IF(M61&lt;='Basic Data Entry Sheet'!$G$19, 'Basic Data Entry Sheet'!$E$19, 'Basic Data Entry Sheet'!$E$18))))))))</f>
        <v/>
      </c>
      <c r="O61" s="6" t="str">
        <f>IF('Basic Data Entry Sheet'!H84="", "", 'Basic Data Entry Sheet'!H84)</f>
        <v/>
      </c>
      <c r="P61" s="6" t="str">
        <f>IF(O61="", "", O61/'Basic Data Entry Sheet'!$F$5*100)</f>
        <v/>
      </c>
      <c r="Q61" s="6" t="str">
        <f>IF(P61="", "", IF(P61&lt;='Basic Data Entry Sheet'!$G$25, 'Basic Data Entry Sheet'!$E$25, IF(P61&lt;='Basic Data Entry Sheet'!$G$24, 'Basic Data Entry Sheet'!$E$24, IF(P61&lt;='Basic Data Entry Sheet'!$G$23, 'Basic Data Entry Sheet'!$E$23, IF(P61&lt;='Basic Data Entry Sheet'!$G$22, 'Basic Data Entry Sheet'!$E$22, IF(P61&lt;='Basic Data Entry Sheet'!$G$21, 'Basic Data Entry Sheet'!$E$21, IF(P61&lt;='Basic Data Entry Sheet'!$G$20, 'Basic Data Entry Sheet'!$E$20, IF(P61&lt;='Basic Data Entry Sheet'!$G$19, 'Basic Data Entry Sheet'!$E$19, 'Basic Data Entry Sheet'!$E$18))))))))</f>
        <v/>
      </c>
      <c r="R61" s="6" t="str">
        <f>IF('Basic Data Entry Sheet'!I84="", "", 'Basic Data Entry Sheet'!I84)</f>
        <v/>
      </c>
      <c r="S61" s="6" t="str">
        <f>IF(R61="", "", R61/'Basic Data Entry Sheet'!$F$5*100)</f>
        <v/>
      </c>
      <c r="T61" s="6" t="str">
        <f>IF(S61="", "", IF(S61&lt;='Basic Data Entry Sheet'!$G$25, 'Basic Data Entry Sheet'!$E$25, IF(S61&lt;='Basic Data Entry Sheet'!$G$24, 'Basic Data Entry Sheet'!$E$24, IF(S61&lt;='Basic Data Entry Sheet'!$G$23, 'Basic Data Entry Sheet'!$E$23, IF(S61&lt;='Basic Data Entry Sheet'!$G$22, 'Basic Data Entry Sheet'!$E$22, IF(S61&lt;='Basic Data Entry Sheet'!$G$21, 'Basic Data Entry Sheet'!$E$21, IF(S61&lt;='Basic Data Entry Sheet'!$G$20, 'Basic Data Entry Sheet'!$E$20, IF(S61&lt;='Basic Data Entry Sheet'!$G$19, 'Basic Data Entry Sheet'!$E$19, 'Basic Data Entry Sheet'!$E$18))))))))</f>
        <v/>
      </c>
      <c r="U61" s="6" t="str">
        <f>IF('Basic Data Entry Sheet'!J84="", "", 'Basic Data Entry Sheet'!J84)</f>
        <v/>
      </c>
      <c r="V61" s="6" t="str">
        <f>IF(U61="", "", U61/'Basic Data Entry Sheet'!$F$5*100)</f>
        <v/>
      </c>
      <c r="W61" s="6" t="str">
        <f>IF(V61="", "", IF(V61&lt;='Basic Data Entry Sheet'!$G$25, 'Basic Data Entry Sheet'!$E$25, IF(V61&lt;='Basic Data Entry Sheet'!$G$24, 'Basic Data Entry Sheet'!$E$24, IF(V61&lt;='Basic Data Entry Sheet'!$G$23, 'Basic Data Entry Sheet'!$E$23, IF(V61&lt;='Basic Data Entry Sheet'!$G$22, 'Basic Data Entry Sheet'!$E$22, IF(V61&lt;='Basic Data Entry Sheet'!$G$21, 'Basic Data Entry Sheet'!$E$21, IF(V61&lt;='Basic Data Entry Sheet'!$G$20, 'Basic Data Entry Sheet'!$E$20, IF(V61&lt;='Basic Data Entry Sheet'!$G$19, 'Basic Data Entry Sheet'!$E$19, 'Basic Data Entry Sheet'!$E$18))))))))</f>
        <v/>
      </c>
      <c r="X61" s="6" t="str">
        <f>IF('Basic Data Entry Sheet'!K84="", "", 'Basic Data Entry Sheet'!K84)</f>
        <v/>
      </c>
      <c r="Y61" s="6" t="str">
        <f>IF(X61="", "", X61/'Basic Data Entry Sheet'!$F$5*100)</f>
        <v/>
      </c>
      <c r="Z61" s="6" t="str">
        <f>IF(Y61="", "", IF(Y61&lt;='Basic Data Entry Sheet'!$G$25, 'Basic Data Entry Sheet'!$E$25, IF(Y61&lt;='Basic Data Entry Sheet'!$G$24, 'Basic Data Entry Sheet'!$E$24, IF(Y61&lt;='Basic Data Entry Sheet'!$G$23, 'Basic Data Entry Sheet'!$E$23, IF(Y61&lt;='Basic Data Entry Sheet'!$G$22, 'Basic Data Entry Sheet'!$E$22, IF(Y61&lt;='Basic Data Entry Sheet'!$G$21, 'Basic Data Entry Sheet'!$E$21, IF(Y61&lt;='Basic Data Entry Sheet'!$G$20, 'Basic Data Entry Sheet'!$E$20, IF(Y61&lt;='Basic Data Entry Sheet'!$G$19, 'Basic Data Entry Sheet'!$E$19, 'Basic Data Entry Sheet'!$E$18))))))))</f>
        <v/>
      </c>
      <c r="AA61" s="6" t="str">
        <f>IF('Basic Data Entry Sheet'!L84="", "", 'Basic Data Entry Sheet'!L84)</f>
        <v/>
      </c>
      <c r="AB61" s="6" t="str">
        <f>IF(AA61="", "", AA61/'Basic Data Entry Sheet'!$F$5*100)</f>
        <v/>
      </c>
      <c r="AC61" s="6" t="str">
        <f>IF(AB61="", "", IF(AB61&lt;='Basic Data Entry Sheet'!$G$25, 'Basic Data Entry Sheet'!$E$25, IF(AB61&lt;='Basic Data Entry Sheet'!$G$24, 'Basic Data Entry Sheet'!$E$24, IF(AB61&lt;='Basic Data Entry Sheet'!$G$23, 'Basic Data Entry Sheet'!$E$23, IF(AB61&lt;='Basic Data Entry Sheet'!$G$22, 'Basic Data Entry Sheet'!$E$22, IF(AB61&lt;='Basic Data Entry Sheet'!$G$21, 'Basic Data Entry Sheet'!$E$21, IF(AB61&lt;='Basic Data Entry Sheet'!$G$20, 'Basic Data Entry Sheet'!$E$20, IF(AB61&lt;='Basic Data Entry Sheet'!$G$19, 'Basic Data Entry Sheet'!$E$19, 'Basic Data Entry Sheet'!$E$18))))))))</f>
        <v/>
      </c>
      <c r="AD61" s="6" t="str">
        <f>IF('Basic Data Entry Sheet'!M84="", "", 'Basic Data Entry Sheet'!M84)</f>
        <v/>
      </c>
      <c r="AE61" s="6" t="str">
        <f>IF(AD61="", "", AD61/'Basic Data Entry Sheet'!$F$5*100)</f>
        <v/>
      </c>
      <c r="AF61" s="6" t="str">
        <f>IF(AE61="", "", IF(AE61&lt;='Basic Data Entry Sheet'!$G$25, 'Basic Data Entry Sheet'!$E$25, IF(AE61&lt;='Basic Data Entry Sheet'!$G$24, 'Basic Data Entry Sheet'!$E$24, IF(AE61&lt;='Basic Data Entry Sheet'!$G$23, 'Basic Data Entry Sheet'!$E$23, IF(AE61&lt;='Basic Data Entry Sheet'!$G$22, 'Basic Data Entry Sheet'!$E$22, IF(AE61&lt;='Basic Data Entry Sheet'!$G$21, 'Basic Data Entry Sheet'!$E$21, IF(AE61&lt;='Basic Data Entry Sheet'!$G$20, 'Basic Data Entry Sheet'!$E$20, IF(AE61&lt;='Basic Data Entry Sheet'!$G$19, 'Basic Data Entry Sheet'!$E$19, 'Basic Data Entry Sheet'!$E$18))))))))</f>
        <v/>
      </c>
      <c r="AG61" s="6" t="str">
        <f>IF('Basic Data Entry Sheet'!N84="", "", 'Basic Data Entry Sheet'!N84)</f>
        <v/>
      </c>
      <c r="AH61" s="6" t="str">
        <f>IF(AG61="", "", AG61/'Basic Data Entry Sheet'!$F$5*100)</f>
        <v/>
      </c>
      <c r="AI61" s="6" t="str">
        <f>IF(AH61="", "", IF(AH61&lt;='Basic Data Entry Sheet'!$G$25, 'Basic Data Entry Sheet'!$E$25, IF(AH61&lt;='Basic Data Entry Sheet'!$G$24, 'Basic Data Entry Sheet'!$E$24, IF(AH61&lt;='Basic Data Entry Sheet'!$G$23, 'Basic Data Entry Sheet'!$E$23, IF(AH61&lt;='Basic Data Entry Sheet'!$G$22, 'Basic Data Entry Sheet'!$E$22, IF(AH61&lt;='Basic Data Entry Sheet'!$G$21, 'Basic Data Entry Sheet'!$E$21, IF(AH61&lt;='Basic Data Entry Sheet'!$G$20, 'Basic Data Entry Sheet'!$E$20, IF(AH61&lt;='Basic Data Entry Sheet'!$G$19, 'Basic Data Entry Sheet'!$E$19, 'Basic Data Entry Sheet'!$E$18))))))))</f>
        <v/>
      </c>
      <c r="AJ61" s="6"/>
      <c r="AK61" s="6"/>
      <c r="AL61" s="6"/>
      <c r="AM61" s="6"/>
      <c r="AN61" s="6" t="str">
        <f>IF('Basic Data Entry Sheet'!P84="", "", 'Basic Data Entry Sheet'!P84)</f>
        <v/>
      </c>
      <c r="AO61" s="3" t="str">
        <f>IF('Basic Data Entry Sheet'!Q84="", "", 'Basic Data Entry Sheet'!Q84)</f>
        <v/>
      </c>
    </row>
    <row r="62" spans="1:41">
      <c r="A62" s="5">
        <f>'Basic Data Entry Sheet'!C85</f>
        <v>1053</v>
      </c>
      <c r="B62" s="5">
        <f>'Basic Data Entry Sheet'!D85</f>
        <v>0</v>
      </c>
      <c r="C62" s="6" t="str">
        <f>IF('Basic Data Entry Sheet'!E85="", "", 'Basic Data Entry Sheet'!E85)</f>
        <v/>
      </c>
      <c r="D62" s="6" t="str">
        <f>IF(C62="", "", C62/'Basic Data Entry Sheet'!$I$2*100)</f>
        <v/>
      </c>
      <c r="E62" s="6" t="str">
        <f>IF(D62="", "", IF(D62&lt;='Basic Data Entry Sheet'!$G$25, 'Basic Data Entry Sheet'!$E$25, IF(D62&lt;='Basic Data Entry Sheet'!$G$24, 'Basic Data Entry Sheet'!$E$24, IF(D62&lt;='Basic Data Entry Sheet'!$G$23, 'Basic Data Entry Sheet'!$E$23, IF(D62&lt;='Basic Data Entry Sheet'!$G$22, 'Basic Data Entry Sheet'!$E$22, IF(D62&lt;='Basic Data Entry Sheet'!$G$21, 'Basic Data Entry Sheet'!$E$21, IF(D62&lt;='Basic Data Entry Sheet'!$G$20, 'Basic Data Entry Sheet'!$E$20, IF(D62&lt;='Basic Data Entry Sheet'!$G$19, 'Basic Data Entry Sheet'!$E$19, 'Basic Data Entry Sheet'!$E$18))))))))</f>
        <v/>
      </c>
      <c r="F62" s="6"/>
      <c r="G62" s="6"/>
      <c r="H62" s="6"/>
      <c r="I62" s="6" t="str">
        <f>IF('Basic Data Entry Sheet'!F85="", "", 'Basic Data Entry Sheet'!F85)</f>
        <v/>
      </c>
      <c r="J62" s="6" t="str">
        <f>IF(I62="", "", I62/'Basic Data Entry Sheet'!$F$5*100)</f>
        <v/>
      </c>
      <c r="K62" s="6" t="str">
        <f>IF(J62="", "", IF(J62&lt;='Basic Data Entry Sheet'!$G$25, 'Basic Data Entry Sheet'!$E$25, IF(J62&lt;='Basic Data Entry Sheet'!$G$24, 'Basic Data Entry Sheet'!$E$24, IF(J62&lt;='Basic Data Entry Sheet'!$G$23, 'Basic Data Entry Sheet'!$E$23, IF(J62&lt;='Basic Data Entry Sheet'!$G$22, 'Basic Data Entry Sheet'!$E$22, IF(J62&lt;='Basic Data Entry Sheet'!$G$21, 'Basic Data Entry Sheet'!$E$21, IF(J62&lt;='Basic Data Entry Sheet'!$G$20, 'Basic Data Entry Sheet'!$E$20, IF(J62&lt;='Basic Data Entry Sheet'!$G$19, 'Basic Data Entry Sheet'!$E$19, 'Basic Data Entry Sheet'!$E$18))))))))</f>
        <v/>
      </c>
      <c r="L62" s="6" t="str">
        <f>IF('Basic Data Entry Sheet'!G85="", "", 'Basic Data Entry Sheet'!G85)</f>
        <v/>
      </c>
      <c r="M62" s="6" t="str">
        <f>IF(L62="", "", L62/'Basic Data Entry Sheet'!$F$5*100)</f>
        <v/>
      </c>
      <c r="N62" s="6" t="str">
        <f>IF(M62="", "", IF(M62&lt;='Basic Data Entry Sheet'!$G$25, 'Basic Data Entry Sheet'!$E$25, IF(M62&lt;='Basic Data Entry Sheet'!$G$24, 'Basic Data Entry Sheet'!$E$24, IF(M62&lt;='Basic Data Entry Sheet'!$G$23, 'Basic Data Entry Sheet'!$E$23, IF(M62&lt;='Basic Data Entry Sheet'!$G$22, 'Basic Data Entry Sheet'!$E$22, IF(M62&lt;='Basic Data Entry Sheet'!$G$21, 'Basic Data Entry Sheet'!$E$21, IF(M62&lt;='Basic Data Entry Sheet'!$G$20, 'Basic Data Entry Sheet'!$E$20, IF(M62&lt;='Basic Data Entry Sheet'!$G$19, 'Basic Data Entry Sheet'!$E$19, 'Basic Data Entry Sheet'!$E$18))))))))</f>
        <v/>
      </c>
      <c r="O62" s="6" t="str">
        <f>IF('Basic Data Entry Sheet'!H85="", "", 'Basic Data Entry Sheet'!H85)</f>
        <v/>
      </c>
      <c r="P62" s="6" t="str">
        <f>IF(O62="", "", O62/'Basic Data Entry Sheet'!$F$5*100)</f>
        <v/>
      </c>
      <c r="Q62" s="6" t="str">
        <f>IF(P62="", "", IF(P62&lt;='Basic Data Entry Sheet'!$G$25, 'Basic Data Entry Sheet'!$E$25, IF(P62&lt;='Basic Data Entry Sheet'!$G$24, 'Basic Data Entry Sheet'!$E$24, IF(P62&lt;='Basic Data Entry Sheet'!$G$23, 'Basic Data Entry Sheet'!$E$23, IF(P62&lt;='Basic Data Entry Sheet'!$G$22, 'Basic Data Entry Sheet'!$E$22, IF(P62&lt;='Basic Data Entry Sheet'!$G$21, 'Basic Data Entry Sheet'!$E$21, IF(P62&lt;='Basic Data Entry Sheet'!$G$20, 'Basic Data Entry Sheet'!$E$20, IF(P62&lt;='Basic Data Entry Sheet'!$G$19, 'Basic Data Entry Sheet'!$E$19, 'Basic Data Entry Sheet'!$E$18))))))))</f>
        <v/>
      </c>
      <c r="R62" s="6" t="str">
        <f>IF('Basic Data Entry Sheet'!I85="", "", 'Basic Data Entry Sheet'!I85)</f>
        <v/>
      </c>
      <c r="S62" s="6" t="str">
        <f>IF(R62="", "", R62/'Basic Data Entry Sheet'!$F$5*100)</f>
        <v/>
      </c>
      <c r="T62" s="6" t="str">
        <f>IF(S62="", "", IF(S62&lt;='Basic Data Entry Sheet'!$G$25, 'Basic Data Entry Sheet'!$E$25, IF(S62&lt;='Basic Data Entry Sheet'!$G$24, 'Basic Data Entry Sheet'!$E$24, IF(S62&lt;='Basic Data Entry Sheet'!$G$23, 'Basic Data Entry Sheet'!$E$23, IF(S62&lt;='Basic Data Entry Sheet'!$G$22, 'Basic Data Entry Sheet'!$E$22, IF(S62&lt;='Basic Data Entry Sheet'!$G$21, 'Basic Data Entry Sheet'!$E$21, IF(S62&lt;='Basic Data Entry Sheet'!$G$20, 'Basic Data Entry Sheet'!$E$20, IF(S62&lt;='Basic Data Entry Sheet'!$G$19, 'Basic Data Entry Sheet'!$E$19, 'Basic Data Entry Sheet'!$E$18))))))))</f>
        <v/>
      </c>
      <c r="U62" s="6" t="str">
        <f>IF('Basic Data Entry Sheet'!J85="", "", 'Basic Data Entry Sheet'!J85)</f>
        <v/>
      </c>
      <c r="V62" s="6" t="str">
        <f>IF(U62="", "", U62/'Basic Data Entry Sheet'!$F$5*100)</f>
        <v/>
      </c>
      <c r="W62" s="6" t="str">
        <f>IF(V62="", "", IF(V62&lt;='Basic Data Entry Sheet'!$G$25, 'Basic Data Entry Sheet'!$E$25, IF(V62&lt;='Basic Data Entry Sheet'!$G$24, 'Basic Data Entry Sheet'!$E$24, IF(V62&lt;='Basic Data Entry Sheet'!$G$23, 'Basic Data Entry Sheet'!$E$23, IF(V62&lt;='Basic Data Entry Sheet'!$G$22, 'Basic Data Entry Sheet'!$E$22, IF(V62&lt;='Basic Data Entry Sheet'!$G$21, 'Basic Data Entry Sheet'!$E$21, IF(V62&lt;='Basic Data Entry Sheet'!$G$20, 'Basic Data Entry Sheet'!$E$20, IF(V62&lt;='Basic Data Entry Sheet'!$G$19, 'Basic Data Entry Sheet'!$E$19, 'Basic Data Entry Sheet'!$E$18))))))))</f>
        <v/>
      </c>
      <c r="X62" s="6" t="str">
        <f>IF('Basic Data Entry Sheet'!K85="", "", 'Basic Data Entry Sheet'!K85)</f>
        <v/>
      </c>
      <c r="Y62" s="6" t="str">
        <f>IF(X62="", "", X62/'Basic Data Entry Sheet'!$F$5*100)</f>
        <v/>
      </c>
      <c r="Z62" s="6" t="str">
        <f>IF(Y62="", "", IF(Y62&lt;='Basic Data Entry Sheet'!$G$25, 'Basic Data Entry Sheet'!$E$25, IF(Y62&lt;='Basic Data Entry Sheet'!$G$24, 'Basic Data Entry Sheet'!$E$24, IF(Y62&lt;='Basic Data Entry Sheet'!$G$23, 'Basic Data Entry Sheet'!$E$23, IF(Y62&lt;='Basic Data Entry Sheet'!$G$22, 'Basic Data Entry Sheet'!$E$22, IF(Y62&lt;='Basic Data Entry Sheet'!$G$21, 'Basic Data Entry Sheet'!$E$21, IF(Y62&lt;='Basic Data Entry Sheet'!$G$20, 'Basic Data Entry Sheet'!$E$20, IF(Y62&lt;='Basic Data Entry Sheet'!$G$19, 'Basic Data Entry Sheet'!$E$19, 'Basic Data Entry Sheet'!$E$18))))))))</f>
        <v/>
      </c>
      <c r="AA62" s="6" t="str">
        <f>IF('Basic Data Entry Sheet'!L85="", "", 'Basic Data Entry Sheet'!L85)</f>
        <v/>
      </c>
      <c r="AB62" s="6" t="str">
        <f>IF(AA62="", "", AA62/'Basic Data Entry Sheet'!$F$5*100)</f>
        <v/>
      </c>
      <c r="AC62" s="6" t="str">
        <f>IF(AB62="", "", IF(AB62&lt;='Basic Data Entry Sheet'!$G$25, 'Basic Data Entry Sheet'!$E$25, IF(AB62&lt;='Basic Data Entry Sheet'!$G$24, 'Basic Data Entry Sheet'!$E$24, IF(AB62&lt;='Basic Data Entry Sheet'!$G$23, 'Basic Data Entry Sheet'!$E$23, IF(AB62&lt;='Basic Data Entry Sheet'!$G$22, 'Basic Data Entry Sheet'!$E$22, IF(AB62&lt;='Basic Data Entry Sheet'!$G$21, 'Basic Data Entry Sheet'!$E$21, IF(AB62&lt;='Basic Data Entry Sheet'!$G$20, 'Basic Data Entry Sheet'!$E$20, IF(AB62&lt;='Basic Data Entry Sheet'!$G$19, 'Basic Data Entry Sheet'!$E$19, 'Basic Data Entry Sheet'!$E$18))))))))</f>
        <v/>
      </c>
      <c r="AD62" s="6" t="str">
        <f>IF('Basic Data Entry Sheet'!M85="", "", 'Basic Data Entry Sheet'!M85)</f>
        <v/>
      </c>
      <c r="AE62" s="6" t="str">
        <f>IF(AD62="", "", AD62/'Basic Data Entry Sheet'!$F$5*100)</f>
        <v/>
      </c>
      <c r="AF62" s="6" t="str">
        <f>IF(AE62="", "", IF(AE62&lt;='Basic Data Entry Sheet'!$G$25, 'Basic Data Entry Sheet'!$E$25, IF(AE62&lt;='Basic Data Entry Sheet'!$G$24, 'Basic Data Entry Sheet'!$E$24, IF(AE62&lt;='Basic Data Entry Sheet'!$G$23, 'Basic Data Entry Sheet'!$E$23, IF(AE62&lt;='Basic Data Entry Sheet'!$G$22, 'Basic Data Entry Sheet'!$E$22, IF(AE62&lt;='Basic Data Entry Sheet'!$G$21, 'Basic Data Entry Sheet'!$E$21, IF(AE62&lt;='Basic Data Entry Sheet'!$G$20, 'Basic Data Entry Sheet'!$E$20, IF(AE62&lt;='Basic Data Entry Sheet'!$G$19, 'Basic Data Entry Sheet'!$E$19, 'Basic Data Entry Sheet'!$E$18))))))))</f>
        <v/>
      </c>
      <c r="AG62" s="6" t="str">
        <f>IF('Basic Data Entry Sheet'!N85="", "", 'Basic Data Entry Sheet'!N85)</f>
        <v/>
      </c>
      <c r="AH62" s="6" t="str">
        <f>IF(AG62="", "", AG62/'Basic Data Entry Sheet'!$F$5*100)</f>
        <v/>
      </c>
      <c r="AI62" s="6" t="str">
        <f>IF(AH62="", "", IF(AH62&lt;='Basic Data Entry Sheet'!$G$25, 'Basic Data Entry Sheet'!$E$25, IF(AH62&lt;='Basic Data Entry Sheet'!$G$24, 'Basic Data Entry Sheet'!$E$24, IF(AH62&lt;='Basic Data Entry Sheet'!$G$23, 'Basic Data Entry Sheet'!$E$23, IF(AH62&lt;='Basic Data Entry Sheet'!$G$22, 'Basic Data Entry Sheet'!$E$22, IF(AH62&lt;='Basic Data Entry Sheet'!$G$21, 'Basic Data Entry Sheet'!$E$21, IF(AH62&lt;='Basic Data Entry Sheet'!$G$20, 'Basic Data Entry Sheet'!$E$20, IF(AH62&lt;='Basic Data Entry Sheet'!$G$19, 'Basic Data Entry Sheet'!$E$19, 'Basic Data Entry Sheet'!$E$18))))))))</f>
        <v/>
      </c>
      <c r="AJ62" s="6"/>
      <c r="AK62" s="6"/>
      <c r="AL62" s="6"/>
      <c r="AM62" s="6"/>
      <c r="AN62" s="6" t="str">
        <f>IF('Basic Data Entry Sheet'!P85="", "", 'Basic Data Entry Sheet'!P85)</f>
        <v/>
      </c>
      <c r="AO62" s="3" t="str">
        <f>IF('Basic Data Entry Sheet'!Q85="", "", 'Basic Data Entry Sheet'!Q85)</f>
        <v/>
      </c>
    </row>
    <row r="63" spans="1:41">
      <c r="A63" s="5">
        <f>'Basic Data Entry Sheet'!C86</f>
        <v>1054</v>
      </c>
      <c r="B63" s="5">
        <f>'Basic Data Entry Sheet'!D86</f>
        <v>0</v>
      </c>
      <c r="C63" s="6" t="str">
        <f>IF('Basic Data Entry Sheet'!E86="", "", 'Basic Data Entry Sheet'!E86)</f>
        <v/>
      </c>
      <c r="D63" s="6" t="str">
        <f>IF(C63="", "", C63/'Basic Data Entry Sheet'!$I$2*100)</f>
        <v/>
      </c>
      <c r="E63" s="6" t="str">
        <f>IF(D63="", "", IF(D63&lt;='Basic Data Entry Sheet'!$G$25, 'Basic Data Entry Sheet'!$E$25, IF(D63&lt;='Basic Data Entry Sheet'!$G$24, 'Basic Data Entry Sheet'!$E$24, IF(D63&lt;='Basic Data Entry Sheet'!$G$23, 'Basic Data Entry Sheet'!$E$23, IF(D63&lt;='Basic Data Entry Sheet'!$G$22, 'Basic Data Entry Sheet'!$E$22, IF(D63&lt;='Basic Data Entry Sheet'!$G$21, 'Basic Data Entry Sheet'!$E$21, IF(D63&lt;='Basic Data Entry Sheet'!$G$20, 'Basic Data Entry Sheet'!$E$20, IF(D63&lt;='Basic Data Entry Sheet'!$G$19, 'Basic Data Entry Sheet'!$E$19, 'Basic Data Entry Sheet'!$E$18))))))))</f>
        <v/>
      </c>
      <c r="F63" s="6"/>
      <c r="G63" s="6"/>
      <c r="H63" s="6"/>
      <c r="I63" s="6" t="str">
        <f>IF('Basic Data Entry Sheet'!F86="", "", 'Basic Data Entry Sheet'!F86)</f>
        <v/>
      </c>
      <c r="J63" s="6" t="str">
        <f>IF(I63="", "", I63/'Basic Data Entry Sheet'!$F$5*100)</f>
        <v/>
      </c>
      <c r="K63" s="6" t="str">
        <f>IF(J63="", "", IF(J63&lt;='Basic Data Entry Sheet'!$G$25, 'Basic Data Entry Sheet'!$E$25, IF(J63&lt;='Basic Data Entry Sheet'!$G$24, 'Basic Data Entry Sheet'!$E$24, IF(J63&lt;='Basic Data Entry Sheet'!$G$23, 'Basic Data Entry Sheet'!$E$23, IF(J63&lt;='Basic Data Entry Sheet'!$G$22, 'Basic Data Entry Sheet'!$E$22, IF(J63&lt;='Basic Data Entry Sheet'!$G$21, 'Basic Data Entry Sheet'!$E$21, IF(J63&lt;='Basic Data Entry Sheet'!$G$20, 'Basic Data Entry Sheet'!$E$20, IF(J63&lt;='Basic Data Entry Sheet'!$G$19, 'Basic Data Entry Sheet'!$E$19, 'Basic Data Entry Sheet'!$E$18))))))))</f>
        <v/>
      </c>
      <c r="L63" s="6" t="str">
        <f>IF('Basic Data Entry Sheet'!G86="", "", 'Basic Data Entry Sheet'!G86)</f>
        <v/>
      </c>
      <c r="M63" s="6" t="str">
        <f>IF(L63="", "", L63/'Basic Data Entry Sheet'!$F$5*100)</f>
        <v/>
      </c>
      <c r="N63" s="6" t="str">
        <f>IF(M63="", "", IF(M63&lt;='Basic Data Entry Sheet'!$G$25, 'Basic Data Entry Sheet'!$E$25, IF(M63&lt;='Basic Data Entry Sheet'!$G$24, 'Basic Data Entry Sheet'!$E$24, IF(M63&lt;='Basic Data Entry Sheet'!$G$23, 'Basic Data Entry Sheet'!$E$23, IF(M63&lt;='Basic Data Entry Sheet'!$G$22, 'Basic Data Entry Sheet'!$E$22, IF(M63&lt;='Basic Data Entry Sheet'!$G$21, 'Basic Data Entry Sheet'!$E$21, IF(M63&lt;='Basic Data Entry Sheet'!$G$20, 'Basic Data Entry Sheet'!$E$20, IF(M63&lt;='Basic Data Entry Sheet'!$G$19, 'Basic Data Entry Sheet'!$E$19, 'Basic Data Entry Sheet'!$E$18))))))))</f>
        <v/>
      </c>
      <c r="O63" s="6" t="str">
        <f>IF('Basic Data Entry Sheet'!H86="", "", 'Basic Data Entry Sheet'!H86)</f>
        <v/>
      </c>
      <c r="P63" s="6" t="str">
        <f>IF(O63="", "", O63/'Basic Data Entry Sheet'!$F$5*100)</f>
        <v/>
      </c>
      <c r="Q63" s="6" t="str">
        <f>IF(P63="", "", IF(P63&lt;='Basic Data Entry Sheet'!$G$25, 'Basic Data Entry Sheet'!$E$25, IF(P63&lt;='Basic Data Entry Sheet'!$G$24, 'Basic Data Entry Sheet'!$E$24, IF(P63&lt;='Basic Data Entry Sheet'!$G$23, 'Basic Data Entry Sheet'!$E$23, IF(P63&lt;='Basic Data Entry Sheet'!$G$22, 'Basic Data Entry Sheet'!$E$22, IF(P63&lt;='Basic Data Entry Sheet'!$G$21, 'Basic Data Entry Sheet'!$E$21, IF(P63&lt;='Basic Data Entry Sheet'!$G$20, 'Basic Data Entry Sheet'!$E$20, IF(P63&lt;='Basic Data Entry Sheet'!$G$19, 'Basic Data Entry Sheet'!$E$19, 'Basic Data Entry Sheet'!$E$18))))))))</f>
        <v/>
      </c>
      <c r="R63" s="6" t="str">
        <f>IF('Basic Data Entry Sheet'!I86="", "", 'Basic Data Entry Sheet'!I86)</f>
        <v/>
      </c>
      <c r="S63" s="6" t="str">
        <f>IF(R63="", "", R63/'Basic Data Entry Sheet'!$F$5*100)</f>
        <v/>
      </c>
      <c r="T63" s="6" t="str">
        <f>IF(S63="", "", IF(S63&lt;='Basic Data Entry Sheet'!$G$25, 'Basic Data Entry Sheet'!$E$25, IF(S63&lt;='Basic Data Entry Sheet'!$G$24, 'Basic Data Entry Sheet'!$E$24, IF(S63&lt;='Basic Data Entry Sheet'!$G$23, 'Basic Data Entry Sheet'!$E$23, IF(S63&lt;='Basic Data Entry Sheet'!$G$22, 'Basic Data Entry Sheet'!$E$22, IF(S63&lt;='Basic Data Entry Sheet'!$G$21, 'Basic Data Entry Sheet'!$E$21, IF(S63&lt;='Basic Data Entry Sheet'!$G$20, 'Basic Data Entry Sheet'!$E$20, IF(S63&lt;='Basic Data Entry Sheet'!$G$19, 'Basic Data Entry Sheet'!$E$19, 'Basic Data Entry Sheet'!$E$18))))))))</f>
        <v/>
      </c>
      <c r="U63" s="6" t="str">
        <f>IF('Basic Data Entry Sheet'!J86="", "", 'Basic Data Entry Sheet'!J86)</f>
        <v/>
      </c>
      <c r="V63" s="6" t="str">
        <f>IF(U63="", "", U63/'Basic Data Entry Sheet'!$F$5*100)</f>
        <v/>
      </c>
      <c r="W63" s="6" t="str">
        <f>IF(V63="", "", IF(V63&lt;='Basic Data Entry Sheet'!$G$25, 'Basic Data Entry Sheet'!$E$25, IF(V63&lt;='Basic Data Entry Sheet'!$G$24, 'Basic Data Entry Sheet'!$E$24, IF(V63&lt;='Basic Data Entry Sheet'!$G$23, 'Basic Data Entry Sheet'!$E$23, IF(V63&lt;='Basic Data Entry Sheet'!$G$22, 'Basic Data Entry Sheet'!$E$22, IF(V63&lt;='Basic Data Entry Sheet'!$G$21, 'Basic Data Entry Sheet'!$E$21, IF(V63&lt;='Basic Data Entry Sheet'!$G$20, 'Basic Data Entry Sheet'!$E$20, IF(V63&lt;='Basic Data Entry Sheet'!$G$19, 'Basic Data Entry Sheet'!$E$19, 'Basic Data Entry Sheet'!$E$18))))))))</f>
        <v/>
      </c>
      <c r="X63" s="6" t="str">
        <f>IF('Basic Data Entry Sheet'!K86="", "", 'Basic Data Entry Sheet'!K86)</f>
        <v/>
      </c>
      <c r="Y63" s="6" t="str">
        <f>IF(X63="", "", X63/'Basic Data Entry Sheet'!$F$5*100)</f>
        <v/>
      </c>
      <c r="Z63" s="6" t="str">
        <f>IF(Y63="", "", IF(Y63&lt;='Basic Data Entry Sheet'!$G$25, 'Basic Data Entry Sheet'!$E$25, IF(Y63&lt;='Basic Data Entry Sheet'!$G$24, 'Basic Data Entry Sheet'!$E$24, IF(Y63&lt;='Basic Data Entry Sheet'!$G$23, 'Basic Data Entry Sheet'!$E$23, IF(Y63&lt;='Basic Data Entry Sheet'!$G$22, 'Basic Data Entry Sheet'!$E$22, IF(Y63&lt;='Basic Data Entry Sheet'!$G$21, 'Basic Data Entry Sheet'!$E$21, IF(Y63&lt;='Basic Data Entry Sheet'!$G$20, 'Basic Data Entry Sheet'!$E$20, IF(Y63&lt;='Basic Data Entry Sheet'!$G$19, 'Basic Data Entry Sheet'!$E$19, 'Basic Data Entry Sheet'!$E$18))))))))</f>
        <v/>
      </c>
      <c r="AA63" s="6" t="str">
        <f>IF('Basic Data Entry Sheet'!L86="", "", 'Basic Data Entry Sheet'!L86)</f>
        <v/>
      </c>
      <c r="AB63" s="6" t="str">
        <f>IF(AA63="", "", AA63/'Basic Data Entry Sheet'!$F$5*100)</f>
        <v/>
      </c>
      <c r="AC63" s="6" t="str">
        <f>IF(AB63="", "", IF(AB63&lt;='Basic Data Entry Sheet'!$G$25, 'Basic Data Entry Sheet'!$E$25, IF(AB63&lt;='Basic Data Entry Sheet'!$G$24, 'Basic Data Entry Sheet'!$E$24, IF(AB63&lt;='Basic Data Entry Sheet'!$G$23, 'Basic Data Entry Sheet'!$E$23, IF(AB63&lt;='Basic Data Entry Sheet'!$G$22, 'Basic Data Entry Sheet'!$E$22, IF(AB63&lt;='Basic Data Entry Sheet'!$G$21, 'Basic Data Entry Sheet'!$E$21, IF(AB63&lt;='Basic Data Entry Sheet'!$G$20, 'Basic Data Entry Sheet'!$E$20, IF(AB63&lt;='Basic Data Entry Sheet'!$G$19, 'Basic Data Entry Sheet'!$E$19, 'Basic Data Entry Sheet'!$E$18))))))))</f>
        <v/>
      </c>
      <c r="AD63" s="6" t="str">
        <f>IF('Basic Data Entry Sheet'!M86="", "", 'Basic Data Entry Sheet'!M86)</f>
        <v/>
      </c>
      <c r="AE63" s="6" t="str">
        <f>IF(AD63="", "", AD63/'Basic Data Entry Sheet'!$F$5*100)</f>
        <v/>
      </c>
      <c r="AF63" s="6" t="str">
        <f>IF(AE63="", "", IF(AE63&lt;='Basic Data Entry Sheet'!$G$25, 'Basic Data Entry Sheet'!$E$25, IF(AE63&lt;='Basic Data Entry Sheet'!$G$24, 'Basic Data Entry Sheet'!$E$24, IF(AE63&lt;='Basic Data Entry Sheet'!$G$23, 'Basic Data Entry Sheet'!$E$23, IF(AE63&lt;='Basic Data Entry Sheet'!$G$22, 'Basic Data Entry Sheet'!$E$22, IF(AE63&lt;='Basic Data Entry Sheet'!$G$21, 'Basic Data Entry Sheet'!$E$21, IF(AE63&lt;='Basic Data Entry Sheet'!$G$20, 'Basic Data Entry Sheet'!$E$20, IF(AE63&lt;='Basic Data Entry Sheet'!$G$19, 'Basic Data Entry Sheet'!$E$19, 'Basic Data Entry Sheet'!$E$18))))))))</f>
        <v/>
      </c>
      <c r="AG63" s="6" t="str">
        <f>IF('Basic Data Entry Sheet'!N86="", "", 'Basic Data Entry Sheet'!N86)</f>
        <v/>
      </c>
      <c r="AH63" s="6" t="str">
        <f>IF(AG63="", "", AG63/'Basic Data Entry Sheet'!$F$5*100)</f>
        <v/>
      </c>
      <c r="AI63" s="6" t="str">
        <f>IF(AH63="", "", IF(AH63&lt;='Basic Data Entry Sheet'!$G$25, 'Basic Data Entry Sheet'!$E$25, IF(AH63&lt;='Basic Data Entry Sheet'!$G$24, 'Basic Data Entry Sheet'!$E$24, IF(AH63&lt;='Basic Data Entry Sheet'!$G$23, 'Basic Data Entry Sheet'!$E$23, IF(AH63&lt;='Basic Data Entry Sheet'!$G$22, 'Basic Data Entry Sheet'!$E$22, IF(AH63&lt;='Basic Data Entry Sheet'!$G$21, 'Basic Data Entry Sheet'!$E$21, IF(AH63&lt;='Basic Data Entry Sheet'!$G$20, 'Basic Data Entry Sheet'!$E$20, IF(AH63&lt;='Basic Data Entry Sheet'!$G$19, 'Basic Data Entry Sheet'!$E$19, 'Basic Data Entry Sheet'!$E$18))))))))</f>
        <v/>
      </c>
      <c r="AJ63" s="6"/>
      <c r="AK63" s="6"/>
      <c r="AL63" s="6"/>
      <c r="AM63" s="6"/>
      <c r="AN63" s="6" t="str">
        <f>IF('Basic Data Entry Sheet'!P86="", "", 'Basic Data Entry Sheet'!P86)</f>
        <v/>
      </c>
      <c r="AO63" s="3" t="str">
        <f>IF('Basic Data Entry Sheet'!Q86="", "", 'Basic Data Entry Sheet'!Q86)</f>
        <v/>
      </c>
    </row>
    <row r="64" spans="1:41">
      <c r="A64" s="5">
        <f>'Basic Data Entry Sheet'!C87</f>
        <v>1055</v>
      </c>
      <c r="B64" s="5">
        <f>'Basic Data Entry Sheet'!D87</f>
        <v>0</v>
      </c>
      <c r="C64" s="6" t="str">
        <f>IF('Basic Data Entry Sheet'!E87="", "", 'Basic Data Entry Sheet'!E87)</f>
        <v/>
      </c>
      <c r="D64" s="6" t="str">
        <f>IF(C64="", "", C64/'Basic Data Entry Sheet'!$I$2*100)</f>
        <v/>
      </c>
      <c r="E64" s="6" t="str">
        <f>IF(D64="", "", IF(D64&lt;='Basic Data Entry Sheet'!$G$25, 'Basic Data Entry Sheet'!$E$25, IF(D64&lt;='Basic Data Entry Sheet'!$G$24, 'Basic Data Entry Sheet'!$E$24, IF(D64&lt;='Basic Data Entry Sheet'!$G$23, 'Basic Data Entry Sheet'!$E$23, IF(D64&lt;='Basic Data Entry Sheet'!$G$22, 'Basic Data Entry Sheet'!$E$22, IF(D64&lt;='Basic Data Entry Sheet'!$G$21, 'Basic Data Entry Sheet'!$E$21, IF(D64&lt;='Basic Data Entry Sheet'!$G$20, 'Basic Data Entry Sheet'!$E$20, IF(D64&lt;='Basic Data Entry Sheet'!$G$19, 'Basic Data Entry Sheet'!$E$19, 'Basic Data Entry Sheet'!$E$18))))))))</f>
        <v/>
      </c>
      <c r="F64" s="6"/>
      <c r="G64" s="6"/>
      <c r="H64" s="6"/>
      <c r="I64" s="6" t="str">
        <f>IF('Basic Data Entry Sheet'!F87="", "", 'Basic Data Entry Sheet'!F87)</f>
        <v/>
      </c>
      <c r="J64" s="6" t="str">
        <f>IF(I64="", "", I64/'Basic Data Entry Sheet'!$F$5*100)</f>
        <v/>
      </c>
      <c r="K64" s="6" t="str">
        <f>IF(J64="", "", IF(J64&lt;='Basic Data Entry Sheet'!$G$25, 'Basic Data Entry Sheet'!$E$25, IF(J64&lt;='Basic Data Entry Sheet'!$G$24, 'Basic Data Entry Sheet'!$E$24, IF(J64&lt;='Basic Data Entry Sheet'!$G$23, 'Basic Data Entry Sheet'!$E$23, IF(J64&lt;='Basic Data Entry Sheet'!$G$22, 'Basic Data Entry Sheet'!$E$22, IF(J64&lt;='Basic Data Entry Sheet'!$G$21, 'Basic Data Entry Sheet'!$E$21, IF(J64&lt;='Basic Data Entry Sheet'!$G$20, 'Basic Data Entry Sheet'!$E$20, IF(J64&lt;='Basic Data Entry Sheet'!$G$19, 'Basic Data Entry Sheet'!$E$19, 'Basic Data Entry Sheet'!$E$18))))))))</f>
        <v/>
      </c>
      <c r="L64" s="6" t="str">
        <f>IF('Basic Data Entry Sheet'!G87="", "", 'Basic Data Entry Sheet'!G87)</f>
        <v/>
      </c>
      <c r="M64" s="6" t="str">
        <f>IF(L64="", "", L64/'Basic Data Entry Sheet'!$F$5*100)</f>
        <v/>
      </c>
      <c r="N64" s="6" t="str">
        <f>IF(M64="", "", IF(M64&lt;='Basic Data Entry Sheet'!$G$25, 'Basic Data Entry Sheet'!$E$25, IF(M64&lt;='Basic Data Entry Sheet'!$G$24, 'Basic Data Entry Sheet'!$E$24, IF(M64&lt;='Basic Data Entry Sheet'!$G$23, 'Basic Data Entry Sheet'!$E$23, IF(M64&lt;='Basic Data Entry Sheet'!$G$22, 'Basic Data Entry Sheet'!$E$22, IF(M64&lt;='Basic Data Entry Sheet'!$G$21, 'Basic Data Entry Sheet'!$E$21, IF(M64&lt;='Basic Data Entry Sheet'!$G$20, 'Basic Data Entry Sheet'!$E$20, IF(M64&lt;='Basic Data Entry Sheet'!$G$19, 'Basic Data Entry Sheet'!$E$19, 'Basic Data Entry Sheet'!$E$18))))))))</f>
        <v/>
      </c>
      <c r="O64" s="6" t="str">
        <f>IF('Basic Data Entry Sheet'!H87="", "", 'Basic Data Entry Sheet'!H87)</f>
        <v/>
      </c>
      <c r="P64" s="6" t="str">
        <f>IF(O64="", "", O64/'Basic Data Entry Sheet'!$F$5*100)</f>
        <v/>
      </c>
      <c r="Q64" s="6" t="str">
        <f>IF(P64="", "", IF(P64&lt;='Basic Data Entry Sheet'!$G$25, 'Basic Data Entry Sheet'!$E$25, IF(P64&lt;='Basic Data Entry Sheet'!$G$24, 'Basic Data Entry Sheet'!$E$24, IF(P64&lt;='Basic Data Entry Sheet'!$G$23, 'Basic Data Entry Sheet'!$E$23, IF(P64&lt;='Basic Data Entry Sheet'!$G$22, 'Basic Data Entry Sheet'!$E$22, IF(P64&lt;='Basic Data Entry Sheet'!$G$21, 'Basic Data Entry Sheet'!$E$21, IF(P64&lt;='Basic Data Entry Sheet'!$G$20, 'Basic Data Entry Sheet'!$E$20, IF(P64&lt;='Basic Data Entry Sheet'!$G$19, 'Basic Data Entry Sheet'!$E$19, 'Basic Data Entry Sheet'!$E$18))))))))</f>
        <v/>
      </c>
      <c r="R64" s="6" t="str">
        <f>IF('Basic Data Entry Sheet'!I87="", "", 'Basic Data Entry Sheet'!I87)</f>
        <v/>
      </c>
      <c r="S64" s="6" t="str">
        <f>IF(R64="", "", R64/'Basic Data Entry Sheet'!$F$5*100)</f>
        <v/>
      </c>
      <c r="T64" s="6" t="str">
        <f>IF(S64="", "", IF(S64&lt;='Basic Data Entry Sheet'!$G$25, 'Basic Data Entry Sheet'!$E$25, IF(S64&lt;='Basic Data Entry Sheet'!$G$24, 'Basic Data Entry Sheet'!$E$24, IF(S64&lt;='Basic Data Entry Sheet'!$G$23, 'Basic Data Entry Sheet'!$E$23, IF(S64&lt;='Basic Data Entry Sheet'!$G$22, 'Basic Data Entry Sheet'!$E$22, IF(S64&lt;='Basic Data Entry Sheet'!$G$21, 'Basic Data Entry Sheet'!$E$21, IF(S64&lt;='Basic Data Entry Sheet'!$G$20, 'Basic Data Entry Sheet'!$E$20, IF(S64&lt;='Basic Data Entry Sheet'!$G$19, 'Basic Data Entry Sheet'!$E$19, 'Basic Data Entry Sheet'!$E$18))))))))</f>
        <v/>
      </c>
      <c r="U64" s="6" t="str">
        <f>IF('Basic Data Entry Sheet'!J87="", "", 'Basic Data Entry Sheet'!J87)</f>
        <v/>
      </c>
      <c r="V64" s="6" t="str">
        <f>IF(U64="", "", U64/'Basic Data Entry Sheet'!$F$5*100)</f>
        <v/>
      </c>
      <c r="W64" s="6" t="str">
        <f>IF(V64="", "", IF(V64&lt;='Basic Data Entry Sheet'!$G$25, 'Basic Data Entry Sheet'!$E$25, IF(V64&lt;='Basic Data Entry Sheet'!$G$24, 'Basic Data Entry Sheet'!$E$24, IF(V64&lt;='Basic Data Entry Sheet'!$G$23, 'Basic Data Entry Sheet'!$E$23, IF(V64&lt;='Basic Data Entry Sheet'!$G$22, 'Basic Data Entry Sheet'!$E$22, IF(V64&lt;='Basic Data Entry Sheet'!$G$21, 'Basic Data Entry Sheet'!$E$21, IF(V64&lt;='Basic Data Entry Sheet'!$G$20, 'Basic Data Entry Sheet'!$E$20, IF(V64&lt;='Basic Data Entry Sheet'!$G$19, 'Basic Data Entry Sheet'!$E$19, 'Basic Data Entry Sheet'!$E$18))))))))</f>
        <v/>
      </c>
      <c r="X64" s="6" t="str">
        <f>IF('Basic Data Entry Sheet'!K87="", "", 'Basic Data Entry Sheet'!K87)</f>
        <v/>
      </c>
      <c r="Y64" s="6" t="str">
        <f>IF(X64="", "", X64/'Basic Data Entry Sheet'!$F$5*100)</f>
        <v/>
      </c>
      <c r="Z64" s="6" t="str">
        <f>IF(Y64="", "", IF(Y64&lt;='Basic Data Entry Sheet'!$G$25, 'Basic Data Entry Sheet'!$E$25, IF(Y64&lt;='Basic Data Entry Sheet'!$G$24, 'Basic Data Entry Sheet'!$E$24, IF(Y64&lt;='Basic Data Entry Sheet'!$G$23, 'Basic Data Entry Sheet'!$E$23, IF(Y64&lt;='Basic Data Entry Sheet'!$G$22, 'Basic Data Entry Sheet'!$E$22, IF(Y64&lt;='Basic Data Entry Sheet'!$G$21, 'Basic Data Entry Sheet'!$E$21, IF(Y64&lt;='Basic Data Entry Sheet'!$G$20, 'Basic Data Entry Sheet'!$E$20, IF(Y64&lt;='Basic Data Entry Sheet'!$G$19, 'Basic Data Entry Sheet'!$E$19, 'Basic Data Entry Sheet'!$E$18))))))))</f>
        <v/>
      </c>
      <c r="AA64" s="6" t="str">
        <f>IF('Basic Data Entry Sheet'!L87="", "", 'Basic Data Entry Sheet'!L87)</f>
        <v/>
      </c>
      <c r="AB64" s="6" t="str">
        <f>IF(AA64="", "", AA64/'Basic Data Entry Sheet'!$F$5*100)</f>
        <v/>
      </c>
      <c r="AC64" s="6" t="str">
        <f>IF(AB64="", "", IF(AB64&lt;='Basic Data Entry Sheet'!$G$25, 'Basic Data Entry Sheet'!$E$25, IF(AB64&lt;='Basic Data Entry Sheet'!$G$24, 'Basic Data Entry Sheet'!$E$24, IF(AB64&lt;='Basic Data Entry Sheet'!$G$23, 'Basic Data Entry Sheet'!$E$23, IF(AB64&lt;='Basic Data Entry Sheet'!$G$22, 'Basic Data Entry Sheet'!$E$22, IF(AB64&lt;='Basic Data Entry Sheet'!$G$21, 'Basic Data Entry Sheet'!$E$21, IF(AB64&lt;='Basic Data Entry Sheet'!$G$20, 'Basic Data Entry Sheet'!$E$20, IF(AB64&lt;='Basic Data Entry Sheet'!$G$19, 'Basic Data Entry Sheet'!$E$19, 'Basic Data Entry Sheet'!$E$18))))))))</f>
        <v/>
      </c>
      <c r="AD64" s="6" t="str">
        <f>IF('Basic Data Entry Sheet'!M87="", "", 'Basic Data Entry Sheet'!M87)</f>
        <v/>
      </c>
      <c r="AE64" s="6" t="str">
        <f>IF(AD64="", "", AD64/'Basic Data Entry Sheet'!$F$5*100)</f>
        <v/>
      </c>
      <c r="AF64" s="6" t="str">
        <f>IF(AE64="", "", IF(AE64&lt;='Basic Data Entry Sheet'!$G$25, 'Basic Data Entry Sheet'!$E$25, IF(AE64&lt;='Basic Data Entry Sheet'!$G$24, 'Basic Data Entry Sheet'!$E$24, IF(AE64&lt;='Basic Data Entry Sheet'!$G$23, 'Basic Data Entry Sheet'!$E$23, IF(AE64&lt;='Basic Data Entry Sheet'!$G$22, 'Basic Data Entry Sheet'!$E$22, IF(AE64&lt;='Basic Data Entry Sheet'!$G$21, 'Basic Data Entry Sheet'!$E$21, IF(AE64&lt;='Basic Data Entry Sheet'!$G$20, 'Basic Data Entry Sheet'!$E$20, IF(AE64&lt;='Basic Data Entry Sheet'!$G$19, 'Basic Data Entry Sheet'!$E$19, 'Basic Data Entry Sheet'!$E$18))))))))</f>
        <v/>
      </c>
      <c r="AG64" s="6" t="str">
        <f>IF('Basic Data Entry Sheet'!N87="", "", 'Basic Data Entry Sheet'!N87)</f>
        <v/>
      </c>
      <c r="AH64" s="6" t="str">
        <f>IF(AG64="", "", AG64/'Basic Data Entry Sheet'!$F$5*100)</f>
        <v/>
      </c>
      <c r="AI64" s="6" t="str">
        <f>IF(AH64="", "", IF(AH64&lt;='Basic Data Entry Sheet'!$G$25, 'Basic Data Entry Sheet'!$E$25, IF(AH64&lt;='Basic Data Entry Sheet'!$G$24, 'Basic Data Entry Sheet'!$E$24, IF(AH64&lt;='Basic Data Entry Sheet'!$G$23, 'Basic Data Entry Sheet'!$E$23, IF(AH64&lt;='Basic Data Entry Sheet'!$G$22, 'Basic Data Entry Sheet'!$E$22, IF(AH64&lt;='Basic Data Entry Sheet'!$G$21, 'Basic Data Entry Sheet'!$E$21, IF(AH64&lt;='Basic Data Entry Sheet'!$G$20, 'Basic Data Entry Sheet'!$E$20, IF(AH64&lt;='Basic Data Entry Sheet'!$G$19, 'Basic Data Entry Sheet'!$E$19, 'Basic Data Entry Sheet'!$E$18))))))))</f>
        <v/>
      </c>
      <c r="AJ64" s="6"/>
      <c r="AK64" s="6"/>
      <c r="AL64" s="6"/>
      <c r="AM64" s="6"/>
      <c r="AN64" s="6" t="str">
        <f>IF('Basic Data Entry Sheet'!P87="", "", 'Basic Data Entry Sheet'!P87)</f>
        <v/>
      </c>
      <c r="AO64" s="3" t="str">
        <f>IF('Basic Data Entry Sheet'!Q87="", "", 'Basic Data Entry Sheet'!Q87)</f>
        <v/>
      </c>
    </row>
    <row r="65" spans="1:41">
      <c r="A65" s="5">
        <f>'Basic Data Entry Sheet'!C88</f>
        <v>1056</v>
      </c>
      <c r="B65" s="5">
        <f>'Basic Data Entry Sheet'!D88</f>
        <v>0</v>
      </c>
      <c r="C65" s="6" t="str">
        <f>IF('Basic Data Entry Sheet'!E88="", "", 'Basic Data Entry Sheet'!E88)</f>
        <v/>
      </c>
      <c r="D65" s="6" t="str">
        <f>IF(C65="", "", C65/'Basic Data Entry Sheet'!$I$2*100)</f>
        <v/>
      </c>
      <c r="E65" s="6" t="str">
        <f>IF(D65="", "", IF(D65&lt;='Basic Data Entry Sheet'!$G$25, 'Basic Data Entry Sheet'!$E$25, IF(D65&lt;='Basic Data Entry Sheet'!$G$24, 'Basic Data Entry Sheet'!$E$24, IF(D65&lt;='Basic Data Entry Sheet'!$G$23, 'Basic Data Entry Sheet'!$E$23, IF(D65&lt;='Basic Data Entry Sheet'!$G$22, 'Basic Data Entry Sheet'!$E$22, IF(D65&lt;='Basic Data Entry Sheet'!$G$21, 'Basic Data Entry Sheet'!$E$21, IF(D65&lt;='Basic Data Entry Sheet'!$G$20, 'Basic Data Entry Sheet'!$E$20, IF(D65&lt;='Basic Data Entry Sheet'!$G$19, 'Basic Data Entry Sheet'!$E$19, 'Basic Data Entry Sheet'!$E$18))))))))</f>
        <v/>
      </c>
      <c r="F65" s="6"/>
      <c r="G65" s="6"/>
      <c r="H65" s="6"/>
      <c r="I65" s="6" t="str">
        <f>IF('Basic Data Entry Sheet'!F88="", "", 'Basic Data Entry Sheet'!F88)</f>
        <v/>
      </c>
      <c r="J65" s="6" t="str">
        <f>IF(I65="", "", I65/'Basic Data Entry Sheet'!$F$5*100)</f>
        <v/>
      </c>
      <c r="K65" s="6" t="str">
        <f>IF(J65="", "", IF(J65&lt;='Basic Data Entry Sheet'!$G$25, 'Basic Data Entry Sheet'!$E$25, IF(J65&lt;='Basic Data Entry Sheet'!$G$24, 'Basic Data Entry Sheet'!$E$24, IF(J65&lt;='Basic Data Entry Sheet'!$G$23, 'Basic Data Entry Sheet'!$E$23, IF(J65&lt;='Basic Data Entry Sheet'!$G$22, 'Basic Data Entry Sheet'!$E$22, IF(J65&lt;='Basic Data Entry Sheet'!$G$21, 'Basic Data Entry Sheet'!$E$21, IF(J65&lt;='Basic Data Entry Sheet'!$G$20, 'Basic Data Entry Sheet'!$E$20, IF(J65&lt;='Basic Data Entry Sheet'!$G$19, 'Basic Data Entry Sheet'!$E$19, 'Basic Data Entry Sheet'!$E$18))))))))</f>
        <v/>
      </c>
      <c r="L65" s="6" t="str">
        <f>IF('Basic Data Entry Sheet'!G88="", "", 'Basic Data Entry Sheet'!G88)</f>
        <v/>
      </c>
      <c r="M65" s="6" t="str">
        <f>IF(L65="", "", L65/'Basic Data Entry Sheet'!$F$5*100)</f>
        <v/>
      </c>
      <c r="N65" s="6" t="str">
        <f>IF(M65="", "", IF(M65&lt;='Basic Data Entry Sheet'!$G$25, 'Basic Data Entry Sheet'!$E$25, IF(M65&lt;='Basic Data Entry Sheet'!$G$24, 'Basic Data Entry Sheet'!$E$24, IF(M65&lt;='Basic Data Entry Sheet'!$G$23, 'Basic Data Entry Sheet'!$E$23, IF(M65&lt;='Basic Data Entry Sheet'!$G$22, 'Basic Data Entry Sheet'!$E$22, IF(M65&lt;='Basic Data Entry Sheet'!$G$21, 'Basic Data Entry Sheet'!$E$21, IF(M65&lt;='Basic Data Entry Sheet'!$G$20, 'Basic Data Entry Sheet'!$E$20, IF(M65&lt;='Basic Data Entry Sheet'!$G$19, 'Basic Data Entry Sheet'!$E$19, 'Basic Data Entry Sheet'!$E$18))))))))</f>
        <v/>
      </c>
      <c r="O65" s="6" t="str">
        <f>IF('Basic Data Entry Sheet'!H88="", "", 'Basic Data Entry Sheet'!H88)</f>
        <v/>
      </c>
      <c r="P65" s="6" t="str">
        <f>IF(O65="", "", O65/'Basic Data Entry Sheet'!$F$5*100)</f>
        <v/>
      </c>
      <c r="Q65" s="6" t="str">
        <f>IF(P65="", "", IF(P65&lt;='Basic Data Entry Sheet'!$G$25, 'Basic Data Entry Sheet'!$E$25, IF(P65&lt;='Basic Data Entry Sheet'!$G$24, 'Basic Data Entry Sheet'!$E$24, IF(P65&lt;='Basic Data Entry Sheet'!$G$23, 'Basic Data Entry Sheet'!$E$23, IF(P65&lt;='Basic Data Entry Sheet'!$G$22, 'Basic Data Entry Sheet'!$E$22, IF(P65&lt;='Basic Data Entry Sheet'!$G$21, 'Basic Data Entry Sheet'!$E$21, IF(P65&lt;='Basic Data Entry Sheet'!$G$20, 'Basic Data Entry Sheet'!$E$20, IF(P65&lt;='Basic Data Entry Sheet'!$G$19, 'Basic Data Entry Sheet'!$E$19, 'Basic Data Entry Sheet'!$E$18))))))))</f>
        <v/>
      </c>
      <c r="R65" s="6" t="str">
        <f>IF('Basic Data Entry Sheet'!I88="", "", 'Basic Data Entry Sheet'!I88)</f>
        <v/>
      </c>
      <c r="S65" s="6" t="str">
        <f>IF(R65="", "", R65/'Basic Data Entry Sheet'!$F$5*100)</f>
        <v/>
      </c>
      <c r="T65" s="6" t="str">
        <f>IF(S65="", "", IF(S65&lt;='Basic Data Entry Sheet'!$G$25, 'Basic Data Entry Sheet'!$E$25, IF(S65&lt;='Basic Data Entry Sheet'!$G$24, 'Basic Data Entry Sheet'!$E$24, IF(S65&lt;='Basic Data Entry Sheet'!$G$23, 'Basic Data Entry Sheet'!$E$23, IF(S65&lt;='Basic Data Entry Sheet'!$G$22, 'Basic Data Entry Sheet'!$E$22, IF(S65&lt;='Basic Data Entry Sheet'!$G$21, 'Basic Data Entry Sheet'!$E$21, IF(S65&lt;='Basic Data Entry Sheet'!$G$20, 'Basic Data Entry Sheet'!$E$20, IF(S65&lt;='Basic Data Entry Sheet'!$G$19, 'Basic Data Entry Sheet'!$E$19, 'Basic Data Entry Sheet'!$E$18))))))))</f>
        <v/>
      </c>
      <c r="U65" s="6" t="str">
        <f>IF('Basic Data Entry Sheet'!J88="", "", 'Basic Data Entry Sheet'!J88)</f>
        <v/>
      </c>
      <c r="V65" s="6" t="str">
        <f>IF(U65="", "", U65/'Basic Data Entry Sheet'!$F$5*100)</f>
        <v/>
      </c>
      <c r="W65" s="6" t="str">
        <f>IF(V65="", "", IF(V65&lt;='Basic Data Entry Sheet'!$G$25, 'Basic Data Entry Sheet'!$E$25, IF(V65&lt;='Basic Data Entry Sheet'!$G$24, 'Basic Data Entry Sheet'!$E$24, IF(V65&lt;='Basic Data Entry Sheet'!$G$23, 'Basic Data Entry Sheet'!$E$23, IF(V65&lt;='Basic Data Entry Sheet'!$G$22, 'Basic Data Entry Sheet'!$E$22, IF(V65&lt;='Basic Data Entry Sheet'!$G$21, 'Basic Data Entry Sheet'!$E$21, IF(V65&lt;='Basic Data Entry Sheet'!$G$20, 'Basic Data Entry Sheet'!$E$20, IF(V65&lt;='Basic Data Entry Sheet'!$G$19, 'Basic Data Entry Sheet'!$E$19, 'Basic Data Entry Sheet'!$E$18))))))))</f>
        <v/>
      </c>
      <c r="X65" s="6" t="str">
        <f>IF('Basic Data Entry Sheet'!K88="", "", 'Basic Data Entry Sheet'!K88)</f>
        <v/>
      </c>
      <c r="Y65" s="6" t="str">
        <f>IF(X65="", "", X65/'Basic Data Entry Sheet'!$F$5*100)</f>
        <v/>
      </c>
      <c r="Z65" s="6" t="str">
        <f>IF(Y65="", "", IF(Y65&lt;='Basic Data Entry Sheet'!$G$25, 'Basic Data Entry Sheet'!$E$25, IF(Y65&lt;='Basic Data Entry Sheet'!$G$24, 'Basic Data Entry Sheet'!$E$24, IF(Y65&lt;='Basic Data Entry Sheet'!$G$23, 'Basic Data Entry Sheet'!$E$23, IF(Y65&lt;='Basic Data Entry Sheet'!$G$22, 'Basic Data Entry Sheet'!$E$22, IF(Y65&lt;='Basic Data Entry Sheet'!$G$21, 'Basic Data Entry Sheet'!$E$21, IF(Y65&lt;='Basic Data Entry Sheet'!$G$20, 'Basic Data Entry Sheet'!$E$20, IF(Y65&lt;='Basic Data Entry Sheet'!$G$19, 'Basic Data Entry Sheet'!$E$19, 'Basic Data Entry Sheet'!$E$18))))))))</f>
        <v/>
      </c>
      <c r="AA65" s="6" t="str">
        <f>IF('Basic Data Entry Sheet'!L88="", "", 'Basic Data Entry Sheet'!L88)</f>
        <v/>
      </c>
      <c r="AB65" s="6" t="str">
        <f>IF(AA65="", "", AA65/'Basic Data Entry Sheet'!$F$5*100)</f>
        <v/>
      </c>
      <c r="AC65" s="6" t="str">
        <f>IF(AB65="", "", IF(AB65&lt;='Basic Data Entry Sheet'!$G$25, 'Basic Data Entry Sheet'!$E$25, IF(AB65&lt;='Basic Data Entry Sheet'!$G$24, 'Basic Data Entry Sheet'!$E$24, IF(AB65&lt;='Basic Data Entry Sheet'!$G$23, 'Basic Data Entry Sheet'!$E$23, IF(AB65&lt;='Basic Data Entry Sheet'!$G$22, 'Basic Data Entry Sheet'!$E$22, IF(AB65&lt;='Basic Data Entry Sheet'!$G$21, 'Basic Data Entry Sheet'!$E$21, IF(AB65&lt;='Basic Data Entry Sheet'!$G$20, 'Basic Data Entry Sheet'!$E$20, IF(AB65&lt;='Basic Data Entry Sheet'!$G$19, 'Basic Data Entry Sheet'!$E$19, 'Basic Data Entry Sheet'!$E$18))))))))</f>
        <v/>
      </c>
      <c r="AD65" s="6" t="str">
        <f>IF('Basic Data Entry Sheet'!M88="", "", 'Basic Data Entry Sheet'!M88)</f>
        <v/>
      </c>
      <c r="AE65" s="6" t="str">
        <f>IF(AD65="", "", AD65/'Basic Data Entry Sheet'!$F$5*100)</f>
        <v/>
      </c>
      <c r="AF65" s="6" t="str">
        <f>IF(AE65="", "", IF(AE65&lt;='Basic Data Entry Sheet'!$G$25, 'Basic Data Entry Sheet'!$E$25, IF(AE65&lt;='Basic Data Entry Sheet'!$G$24, 'Basic Data Entry Sheet'!$E$24, IF(AE65&lt;='Basic Data Entry Sheet'!$G$23, 'Basic Data Entry Sheet'!$E$23, IF(AE65&lt;='Basic Data Entry Sheet'!$G$22, 'Basic Data Entry Sheet'!$E$22, IF(AE65&lt;='Basic Data Entry Sheet'!$G$21, 'Basic Data Entry Sheet'!$E$21, IF(AE65&lt;='Basic Data Entry Sheet'!$G$20, 'Basic Data Entry Sheet'!$E$20, IF(AE65&lt;='Basic Data Entry Sheet'!$G$19, 'Basic Data Entry Sheet'!$E$19, 'Basic Data Entry Sheet'!$E$18))))))))</f>
        <v/>
      </c>
      <c r="AG65" s="6" t="str">
        <f>IF('Basic Data Entry Sheet'!N88="", "", 'Basic Data Entry Sheet'!N88)</f>
        <v/>
      </c>
      <c r="AH65" s="6" t="str">
        <f>IF(AG65="", "", AG65/'Basic Data Entry Sheet'!$F$5*100)</f>
        <v/>
      </c>
      <c r="AI65" s="6" t="str">
        <f>IF(AH65="", "", IF(AH65&lt;='Basic Data Entry Sheet'!$G$25, 'Basic Data Entry Sheet'!$E$25, IF(AH65&lt;='Basic Data Entry Sheet'!$G$24, 'Basic Data Entry Sheet'!$E$24, IF(AH65&lt;='Basic Data Entry Sheet'!$G$23, 'Basic Data Entry Sheet'!$E$23, IF(AH65&lt;='Basic Data Entry Sheet'!$G$22, 'Basic Data Entry Sheet'!$E$22, IF(AH65&lt;='Basic Data Entry Sheet'!$G$21, 'Basic Data Entry Sheet'!$E$21, IF(AH65&lt;='Basic Data Entry Sheet'!$G$20, 'Basic Data Entry Sheet'!$E$20, IF(AH65&lt;='Basic Data Entry Sheet'!$G$19, 'Basic Data Entry Sheet'!$E$19, 'Basic Data Entry Sheet'!$E$18))))))))</f>
        <v/>
      </c>
      <c r="AJ65" s="6"/>
      <c r="AK65" s="6"/>
      <c r="AL65" s="6"/>
      <c r="AM65" s="6"/>
      <c r="AN65" s="6" t="str">
        <f>IF('Basic Data Entry Sheet'!P88="", "", 'Basic Data Entry Sheet'!P88)</f>
        <v/>
      </c>
      <c r="AO65" s="3" t="str">
        <f>IF('Basic Data Entry Sheet'!Q88="", "", 'Basic Data Entry Sheet'!Q88)</f>
        <v/>
      </c>
    </row>
    <row r="66" spans="1:41">
      <c r="A66" s="5">
        <f>'Basic Data Entry Sheet'!C89</f>
        <v>1057</v>
      </c>
      <c r="B66" s="5">
        <f>'Basic Data Entry Sheet'!D89</f>
        <v>0</v>
      </c>
      <c r="C66" s="6" t="str">
        <f>IF('Basic Data Entry Sheet'!E89="", "", 'Basic Data Entry Sheet'!E89)</f>
        <v/>
      </c>
      <c r="D66" s="6" t="str">
        <f>IF(C66="", "", C66/'Basic Data Entry Sheet'!$I$2*100)</f>
        <v/>
      </c>
      <c r="E66" s="6" t="str">
        <f>IF(D66="", "", IF(D66&lt;='Basic Data Entry Sheet'!$G$25, 'Basic Data Entry Sheet'!$E$25, IF(D66&lt;='Basic Data Entry Sheet'!$G$24, 'Basic Data Entry Sheet'!$E$24, IF(D66&lt;='Basic Data Entry Sheet'!$G$23, 'Basic Data Entry Sheet'!$E$23, IF(D66&lt;='Basic Data Entry Sheet'!$G$22, 'Basic Data Entry Sheet'!$E$22, IF(D66&lt;='Basic Data Entry Sheet'!$G$21, 'Basic Data Entry Sheet'!$E$21, IF(D66&lt;='Basic Data Entry Sheet'!$G$20, 'Basic Data Entry Sheet'!$E$20, IF(D66&lt;='Basic Data Entry Sheet'!$G$19, 'Basic Data Entry Sheet'!$E$19, 'Basic Data Entry Sheet'!$E$18))))))))</f>
        <v/>
      </c>
      <c r="F66" s="6"/>
      <c r="G66" s="6"/>
      <c r="H66" s="6"/>
      <c r="I66" s="6" t="str">
        <f>IF('Basic Data Entry Sheet'!F89="", "", 'Basic Data Entry Sheet'!F89)</f>
        <v/>
      </c>
      <c r="J66" s="6" t="str">
        <f>IF(I66="", "", I66/'Basic Data Entry Sheet'!$F$5*100)</f>
        <v/>
      </c>
      <c r="K66" s="6" t="str">
        <f>IF(J66="", "", IF(J66&lt;='Basic Data Entry Sheet'!$G$25, 'Basic Data Entry Sheet'!$E$25, IF(J66&lt;='Basic Data Entry Sheet'!$G$24, 'Basic Data Entry Sheet'!$E$24, IF(J66&lt;='Basic Data Entry Sheet'!$G$23, 'Basic Data Entry Sheet'!$E$23, IF(J66&lt;='Basic Data Entry Sheet'!$G$22, 'Basic Data Entry Sheet'!$E$22, IF(J66&lt;='Basic Data Entry Sheet'!$G$21, 'Basic Data Entry Sheet'!$E$21, IF(J66&lt;='Basic Data Entry Sheet'!$G$20, 'Basic Data Entry Sheet'!$E$20, IF(J66&lt;='Basic Data Entry Sheet'!$G$19, 'Basic Data Entry Sheet'!$E$19, 'Basic Data Entry Sheet'!$E$18))))))))</f>
        <v/>
      </c>
      <c r="L66" s="6" t="str">
        <f>IF('Basic Data Entry Sheet'!G89="", "", 'Basic Data Entry Sheet'!G89)</f>
        <v/>
      </c>
      <c r="M66" s="6" t="str">
        <f>IF(L66="", "", L66/'Basic Data Entry Sheet'!$F$5*100)</f>
        <v/>
      </c>
      <c r="N66" s="6" t="str">
        <f>IF(M66="", "", IF(M66&lt;='Basic Data Entry Sheet'!$G$25, 'Basic Data Entry Sheet'!$E$25, IF(M66&lt;='Basic Data Entry Sheet'!$G$24, 'Basic Data Entry Sheet'!$E$24, IF(M66&lt;='Basic Data Entry Sheet'!$G$23, 'Basic Data Entry Sheet'!$E$23, IF(M66&lt;='Basic Data Entry Sheet'!$G$22, 'Basic Data Entry Sheet'!$E$22, IF(M66&lt;='Basic Data Entry Sheet'!$G$21, 'Basic Data Entry Sheet'!$E$21, IF(M66&lt;='Basic Data Entry Sheet'!$G$20, 'Basic Data Entry Sheet'!$E$20, IF(M66&lt;='Basic Data Entry Sheet'!$G$19, 'Basic Data Entry Sheet'!$E$19, 'Basic Data Entry Sheet'!$E$18))))))))</f>
        <v/>
      </c>
      <c r="O66" s="6" t="str">
        <f>IF('Basic Data Entry Sheet'!H89="", "", 'Basic Data Entry Sheet'!H89)</f>
        <v/>
      </c>
      <c r="P66" s="6" t="str">
        <f>IF(O66="", "", O66/'Basic Data Entry Sheet'!$F$5*100)</f>
        <v/>
      </c>
      <c r="Q66" s="6" t="str">
        <f>IF(P66="", "", IF(P66&lt;='Basic Data Entry Sheet'!$G$25, 'Basic Data Entry Sheet'!$E$25, IF(P66&lt;='Basic Data Entry Sheet'!$G$24, 'Basic Data Entry Sheet'!$E$24, IF(P66&lt;='Basic Data Entry Sheet'!$G$23, 'Basic Data Entry Sheet'!$E$23, IF(P66&lt;='Basic Data Entry Sheet'!$G$22, 'Basic Data Entry Sheet'!$E$22, IF(P66&lt;='Basic Data Entry Sheet'!$G$21, 'Basic Data Entry Sheet'!$E$21, IF(P66&lt;='Basic Data Entry Sheet'!$G$20, 'Basic Data Entry Sheet'!$E$20, IF(P66&lt;='Basic Data Entry Sheet'!$G$19, 'Basic Data Entry Sheet'!$E$19, 'Basic Data Entry Sheet'!$E$18))))))))</f>
        <v/>
      </c>
      <c r="R66" s="6" t="str">
        <f>IF('Basic Data Entry Sheet'!I89="", "", 'Basic Data Entry Sheet'!I89)</f>
        <v/>
      </c>
      <c r="S66" s="6" t="str">
        <f>IF(R66="", "", R66/'Basic Data Entry Sheet'!$F$5*100)</f>
        <v/>
      </c>
      <c r="T66" s="6" t="str">
        <f>IF(S66="", "", IF(S66&lt;='Basic Data Entry Sheet'!$G$25, 'Basic Data Entry Sheet'!$E$25, IF(S66&lt;='Basic Data Entry Sheet'!$G$24, 'Basic Data Entry Sheet'!$E$24, IF(S66&lt;='Basic Data Entry Sheet'!$G$23, 'Basic Data Entry Sheet'!$E$23, IF(S66&lt;='Basic Data Entry Sheet'!$G$22, 'Basic Data Entry Sheet'!$E$22, IF(S66&lt;='Basic Data Entry Sheet'!$G$21, 'Basic Data Entry Sheet'!$E$21, IF(S66&lt;='Basic Data Entry Sheet'!$G$20, 'Basic Data Entry Sheet'!$E$20, IF(S66&lt;='Basic Data Entry Sheet'!$G$19, 'Basic Data Entry Sheet'!$E$19, 'Basic Data Entry Sheet'!$E$18))))))))</f>
        <v/>
      </c>
      <c r="U66" s="6" t="str">
        <f>IF('Basic Data Entry Sheet'!J89="", "", 'Basic Data Entry Sheet'!J89)</f>
        <v/>
      </c>
      <c r="V66" s="6" t="str">
        <f>IF(U66="", "", U66/'Basic Data Entry Sheet'!$F$5*100)</f>
        <v/>
      </c>
      <c r="W66" s="6" t="str">
        <f>IF(V66="", "", IF(V66&lt;='Basic Data Entry Sheet'!$G$25, 'Basic Data Entry Sheet'!$E$25, IF(V66&lt;='Basic Data Entry Sheet'!$G$24, 'Basic Data Entry Sheet'!$E$24, IF(V66&lt;='Basic Data Entry Sheet'!$G$23, 'Basic Data Entry Sheet'!$E$23, IF(V66&lt;='Basic Data Entry Sheet'!$G$22, 'Basic Data Entry Sheet'!$E$22, IF(V66&lt;='Basic Data Entry Sheet'!$G$21, 'Basic Data Entry Sheet'!$E$21, IF(V66&lt;='Basic Data Entry Sheet'!$G$20, 'Basic Data Entry Sheet'!$E$20, IF(V66&lt;='Basic Data Entry Sheet'!$G$19, 'Basic Data Entry Sheet'!$E$19, 'Basic Data Entry Sheet'!$E$18))))))))</f>
        <v/>
      </c>
      <c r="X66" s="6" t="str">
        <f>IF('Basic Data Entry Sheet'!K89="", "", 'Basic Data Entry Sheet'!K89)</f>
        <v/>
      </c>
      <c r="Y66" s="6" t="str">
        <f>IF(X66="", "", X66/'Basic Data Entry Sheet'!$F$5*100)</f>
        <v/>
      </c>
      <c r="Z66" s="6" t="str">
        <f>IF(Y66="", "", IF(Y66&lt;='Basic Data Entry Sheet'!$G$25, 'Basic Data Entry Sheet'!$E$25, IF(Y66&lt;='Basic Data Entry Sheet'!$G$24, 'Basic Data Entry Sheet'!$E$24, IF(Y66&lt;='Basic Data Entry Sheet'!$G$23, 'Basic Data Entry Sheet'!$E$23, IF(Y66&lt;='Basic Data Entry Sheet'!$G$22, 'Basic Data Entry Sheet'!$E$22, IF(Y66&lt;='Basic Data Entry Sheet'!$G$21, 'Basic Data Entry Sheet'!$E$21, IF(Y66&lt;='Basic Data Entry Sheet'!$G$20, 'Basic Data Entry Sheet'!$E$20, IF(Y66&lt;='Basic Data Entry Sheet'!$G$19, 'Basic Data Entry Sheet'!$E$19, 'Basic Data Entry Sheet'!$E$18))))))))</f>
        <v/>
      </c>
      <c r="AA66" s="6" t="str">
        <f>IF('Basic Data Entry Sheet'!L89="", "", 'Basic Data Entry Sheet'!L89)</f>
        <v/>
      </c>
      <c r="AB66" s="6" t="str">
        <f>IF(AA66="", "", AA66/'Basic Data Entry Sheet'!$F$5*100)</f>
        <v/>
      </c>
      <c r="AC66" s="6" t="str">
        <f>IF(AB66="", "", IF(AB66&lt;='Basic Data Entry Sheet'!$G$25, 'Basic Data Entry Sheet'!$E$25, IF(AB66&lt;='Basic Data Entry Sheet'!$G$24, 'Basic Data Entry Sheet'!$E$24, IF(AB66&lt;='Basic Data Entry Sheet'!$G$23, 'Basic Data Entry Sheet'!$E$23, IF(AB66&lt;='Basic Data Entry Sheet'!$G$22, 'Basic Data Entry Sheet'!$E$22, IF(AB66&lt;='Basic Data Entry Sheet'!$G$21, 'Basic Data Entry Sheet'!$E$21, IF(AB66&lt;='Basic Data Entry Sheet'!$G$20, 'Basic Data Entry Sheet'!$E$20, IF(AB66&lt;='Basic Data Entry Sheet'!$G$19, 'Basic Data Entry Sheet'!$E$19, 'Basic Data Entry Sheet'!$E$18))))))))</f>
        <v/>
      </c>
      <c r="AD66" s="6" t="str">
        <f>IF('Basic Data Entry Sheet'!M89="", "", 'Basic Data Entry Sheet'!M89)</f>
        <v/>
      </c>
      <c r="AE66" s="6" t="str">
        <f>IF(AD66="", "", AD66/'Basic Data Entry Sheet'!$F$5*100)</f>
        <v/>
      </c>
      <c r="AF66" s="6" t="str">
        <f>IF(AE66="", "", IF(AE66&lt;='Basic Data Entry Sheet'!$G$25, 'Basic Data Entry Sheet'!$E$25, IF(AE66&lt;='Basic Data Entry Sheet'!$G$24, 'Basic Data Entry Sheet'!$E$24, IF(AE66&lt;='Basic Data Entry Sheet'!$G$23, 'Basic Data Entry Sheet'!$E$23, IF(AE66&lt;='Basic Data Entry Sheet'!$G$22, 'Basic Data Entry Sheet'!$E$22, IF(AE66&lt;='Basic Data Entry Sheet'!$G$21, 'Basic Data Entry Sheet'!$E$21, IF(AE66&lt;='Basic Data Entry Sheet'!$G$20, 'Basic Data Entry Sheet'!$E$20, IF(AE66&lt;='Basic Data Entry Sheet'!$G$19, 'Basic Data Entry Sheet'!$E$19, 'Basic Data Entry Sheet'!$E$18))))))))</f>
        <v/>
      </c>
      <c r="AG66" s="6" t="str">
        <f>IF('Basic Data Entry Sheet'!N89="", "", 'Basic Data Entry Sheet'!N89)</f>
        <v/>
      </c>
      <c r="AH66" s="6" t="str">
        <f>IF(AG66="", "", AG66/'Basic Data Entry Sheet'!$F$5*100)</f>
        <v/>
      </c>
      <c r="AI66" s="6" t="str">
        <f>IF(AH66="", "", IF(AH66&lt;='Basic Data Entry Sheet'!$G$25, 'Basic Data Entry Sheet'!$E$25, IF(AH66&lt;='Basic Data Entry Sheet'!$G$24, 'Basic Data Entry Sheet'!$E$24, IF(AH66&lt;='Basic Data Entry Sheet'!$G$23, 'Basic Data Entry Sheet'!$E$23, IF(AH66&lt;='Basic Data Entry Sheet'!$G$22, 'Basic Data Entry Sheet'!$E$22, IF(AH66&lt;='Basic Data Entry Sheet'!$G$21, 'Basic Data Entry Sheet'!$E$21, IF(AH66&lt;='Basic Data Entry Sheet'!$G$20, 'Basic Data Entry Sheet'!$E$20, IF(AH66&lt;='Basic Data Entry Sheet'!$G$19, 'Basic Data Entry Sheet'!$E$19, 'Basic Data Entry Sheet'!$E$18))))))))</f>
        <v/>
      </c>
      <c r="AJ66" s="6"/>
      <c r="AK66" s="6"/>
      <c r="AL66" s="6"/>
      <c r="AM66" s="6"/>
      <c r="AN66" s="6" t="str">
        <f>IF('Basic Data Entry Sheet'!P89="", "", 'Basic Data Entry Sheet'!P89)</f>
        <v/>
      </c>
      <c r="AO66" s="3" t="str">
        <f>IF('Basic Data Entry Sheet'!Q89="", "", 'Basic Data Entry Sheet'!Q89)</f>
        <v/>
      </c>
    </row>
    <row r="67" spans="1:41">
      <c r="A67" s="5">
        <f>'Basic Data Entry Sheet'!C90</f>
        <v>1058</v>
      </c>
      <c r="B67" s="5">
        <f>'Basic Data Entry Sheet'!D90</f>
        <v>0</v>
      </c>
      <c r="C67" s="6" t="str">
        <f>IF('Basic Data Entry Sheet'!E90="", "", 'Basic Data Entry Sheet'!E90)</f>
        <v/>
      </c>
      <c r="D67" s="6" t="str">
        <f>IF(C67="", "", C67/'Basic Data Entry Sheet'!$I$2*100)</f>
        <v/>
      </c>
      <c r="E67" s="6" t="str">
        <f>IF(D67="", "", IF(D67&lt;='Basic Data Entry Sheet'!$G$25, 'Basic Data Entry Sheet'!$E$25, IF(D67&lt;='Basic Data Entry Sheet'!$G$24, 'Basic Data Entry Sheet'!$E$24, IF(D67&lt;='Basic Data Entry Sheet'!$G$23, 'Basic Data Entry Sheet'!$E$23, IF(D67&lt;='Basic Data Entry Sheet'!$G$22, 'Basic Data Entry Sheet'!$E$22, IF(D67&lt;='Basic Data Entry Sheet'!$G$21, 'Basic Data Entry Sheet'!$E$21, IF(D67&lt;='Basic Data Entry Sheet'!$G$20, 'Basic Data Entry Sheet'!$E$20, IF(D67&lt;='Basic Data Entry Sheet'!$G$19, 'Basic Data Entry Sheet'!$E$19, 'Basic Data Entry Sheet'!$E$18))))))))</f>
        <v/>
      </c>
      <c r="F67" s="6"/>
      <c r="G67" s="6"/>
      <c r="H67" s="6"/>
      <c r="I67" s="6" t="str">
        <f>IF('Basic Data Entry Sheet'!F90="", "", 'Basic Data Entry Sheet'!F90)</f>
        <v/>
      </c>
      <c r="J67" s="6" t="str">
        <f>IF(I67="", "", I67/'Basic Data Entry Sheet'!$F$5*100)</f>
        <v/>
      </c>
      <c r="K67" s="6" t="str">
        <f>IF(J67="", "", IF(J67&lt;='Basic Data Entry Sheet'!$G$25, 'Basic Data Entry Sheet'!$E$25, IF(J67&lt;='Basic Data Entry Sheet'!$G$24, 'Basic Data Entry Sheet'!$E$24, IF(J67&lt;='Basic Data Entry Sheet'!$G$23, 'Basic Data Entry Sheet'!$E$23, IF(J67&lt;='Basic Data Entry Sheet'!$G$22, 'Basic Data Entry Sheet'!$E$22, IF(J67&lt;='Basic Data Entry Sheet'!$G$21, 'Basic Data Entry Sheet'!$E$21, IF(J67&lt;='Basic Data Entry Sheet'!$G$20, 'Basic Data Entry Sheet'!$E$20, IF(J67&lt;='Basic Data Entry Sheet'!$G$19, 'Basic Data Entry Sheet'!$E$19, 'Basic Data Entry Sheet'!$E$18))))))))</f>
        <v/>
      </c>
      <c r="L67" s="6" t="str">
        <f>IF('Basic Data Entry Sheet'!G90="", "", 'Basic Data Entry Sheet'!G90)</f>
        <v/>
      </c>
      <c r="M67" s="6" t="str">
        <f>IF(L67="", "", L67/'Basic Data Entry Sheet'!$F$5*100)</f>
        <v/>
      </c>
      <c r="N67" s="6" t="str">
        <f>IF(M67="", "", IF(M67&lt;='Basic Data Entry Sheet'!$G$25, 'Basic Data Entry Sheet'!$E$25, IF(M67&lt;='Basic Data Entry Sheet'!$G$24, 'Basic Data Entry Sheet'!$E$24, IF(M67&lt;='Basic Data Entry Sheet'!$G$23, 'Basic Data Entry Sheet'!$E$23, IF(M67&lt;='Basic Data Entry Sheet'!$G$22, 'Basic Data Entry Sheet'!$E$22, IF(M67&lt;='Basic Data Entry Sheet'!$G$21, 'Basic Data Entry Sheet'!$E$21, IF(M67&lt;='Basic Data Entry Sheet'!$G$20, 'Basic Data Entry Sheet'!$E$20, IF(M67&lt;='Basic Data Entry Sheet'!$G$19, 'Basic Data Entry Sheet'!$E$19, 'Basic Data Entry Sheet'!$E$18))))))))</f>
        <v/>
      </c>
      <c r="O67" s="6" t="str">
        <f>IF('Basic Data Entry Sheet'!H90="", "", 'Basic Data Entry Sheet'!H90)</f>
        <v/>
      </c>
      <c r="P67" s="6" t="str">
        <f>IF(O67="", "", O67/'Basic Data Entry Sheet'!$F$5*100)</f>
        <v/>
      </c>
      <c r="Q67" s="6" t="str">
        <f>IF(P67="", "", IF(P67&lt;='Basic Data Entry Sheet'!$G$25, 'Basic Data Entry Sheet'!$E$25, IF(P67&lt;='Basic Data Entry Sheet'!$G$24, 'Basic Data Entry Sheet'!$E$24, IF(P67&lt;='Basic Data Entry Sheet'!$G$23, 'Basic Data Entry Sheet'!$E$23, IF(P67&lt;='Basic Data Entry Sheet'!$G$22, 'Basic Data Entry Sheet'!$E$22, IF(P67&lt;='Basic Data Entry Sheet'!$G$21, 'Basic Data Entry Sheet'!$E$21, IF(P67&lt;='Basic Data Entry Sheet'!$G$20, 'Basic Data Entry Sheet'!$E$20, IF(P67&lt;='Basic Data Entry Sheet'!$G$19, 'Basic Data Entry Sheet'!$E$19, 'Basic Data Entry Sheet'!$E$18))))))))</f>
        <v/>
      </c>
      <c r="R67" s="6" t="str">
        <f>IF('Basic Data Entry Sheet'!I90="", "", 'Basic Data Entry Sheet'!I90)</f>
        <v/>
      </c>
      <c r="S67" s="6" t="str">
        <f>IF(R67="", "", R67/'Basic Data Entry Sheet'!$F$5*100)</f>
        <v/>
      </c>
      <c r="T67" s="6" t="str">
        <f>IF(S67="", "", IF(S67&lt;='Basic Data Entry Sheet'!$G$25, 'Basic Data Entry Sheet'!$E$25, IF(S67&lt;='Basic Data Entry Sheet'!$G$24, 'Basic Data Entry Sheet'!$E$24, IF(S67&lt;='Basic Data Entry Sheet'!$G$23, 'Basic Data Entry Sheet'!$E$23, IF(S67&lt;='Basic Data Entry Sheet'!$G$22, 'Basic Data Entry Sheet'!$E$22, IF(S67&lt;='Basic Data Entry Sheet'!$G$21, 'Basic Data Entry Sheet'!$E$21, IF(S67&lt;='Basic Data Entry Sheet'!$G$20, 'Basic Data Entry Sheet'!$E$20, IF(S67&lt;='Basic Data Entry Sheet'!$G$19, 'Basic Data Entry Sheet'!$E$19, 'Basic Data Entry Sheet'!$E$18))))))))</f>
        <v/>
      </c>
      <c r="U67" s="6" t="str">
        <f>IF('Basic Data Entry Sheet'!J90="", "", 'Basic Data Entry Sheet'!J90)</f>
        <v/>
      </c>
      <c r="V67" s="6" t="str">
        <f>IF(U67="", "", U67/'Basic Data Entry Sheet'!$F$5*100)</f>
        <v/>
      </c>
      <c r="W67" s="6" t="str">
        <f>IF(V67="", "", IF(V67&lt;='Basic Data Entry Sheet'!$G$25, 'Basic Data Entry Sheet'!$E$25, IF(V67&lt;='Basic Data Entry Sheet'!$G$24, 'Basic Data Entry Sheet'!$E$24, IF(V67&lt;='Basic Data Entry Sheet'!$G$23, 'Basic Data Entry Sheet'!$E$23, IF(V67&lt;='Basic Data Entry Sheet'!$G$22, 'Basic Data Entry Sheet'!$E$22, IF(V67&lt;='Basic Data Entry Sheet'!$G$21, 'Basic Data Entry Sheet'!$E$21, IF(V67&lt;='Basic Data Entry Sheet'!$G$20, 'Basic Data Entry Sheet'!$E$20, IF(V67&lt;='Basic Data Entry Sheet'!$G$19, 'Basic Data Entry Sheet'!$E$19, 'Basic Data Entry Sheet'!$E$18))))))))</f>
        <v/>
      </c>
      <c r="X67" s="6" t="str">
        <f>IF('Basic Data Entry Sheet'!K90="", "", 'Basic Data Entry Sheet'!K90)</f>
        <v/>
      </c>
      <c r="Y67" s="6" t="str">
        <f>IF(X67="", "", X67/'Basic Data Entry Sheet'!$F$5*100)</f>
        <v/>
      </c>
      <c r="Z67" s="6" t="str">
        <f>IF(Y67="", "", IF(Y67&lt;='Basic Data Entry Sheet'!$G$25, 'Basic Data Entry Sheet'!$E$25, IF(Y67&lt;='Basic Data Entry Sheet'!$G$24, 'Basic Data Entry Sheet'!$E$24, IF(Y67&lt;='Basic Data Entry Sheet'!$G$23, 'Basic Data Entry Sheet'!$E$23, IF(Y67&lt;='Basic Data Entry Sheet'!$G$22, 'Basic Data Entry Sheet'!$E$22, IF(Y67&lt;='Basic Data Entry Sheet'!$G$21, 'Basic Data Entry Sheet'!$E$21, IF(Y67&lt;='Basic Data Entry Sheet'!$G$20, 'Basic Data Entry Sheet'!$E$20, IF(Y67&lt;='Basic Data Entry Sheet'!$G$19, 'Basic Data Entry Sheet'!$E$19, 'Basic Data Entry Sheet'!$E$18))))))))</f>
        <v/>
      </c>
      <c r="AA67" s="6" t="str">
        <f>IF('Basic Data Entry Sheet'!L90="", "", 'Basic Data Entry Sheet'!L90)</f>
        <v/>
      </c>
      <c r="AB67" s="6" t="str">
        <f>IF(AA67="", "", AA67/'Basic Data Entry Sheet'!$F$5*100)</f>
        <v/>
      </c>
      <c r="AC67" s="6" t="str">
        <f>IF(AB67="", "", IF(AB67&lt;='Basic Data Entry Sheet'!$G$25, 'Basic Data Entry Sheet'!$E$25, IF(AB67&lt;='Basic Data Entry Sheet'!$G$24, 'Basic Data Entry Sheet'!$E$24, IF(AB67&lt;='Basic Data Entry Sheet'!$G$23, 'Basic Data Entry Sheet'!$E$23, IF(AB67&lt;='Basic Data Entry Sheet'!$G$22, 'Basic Data Entry Sheet'!$E$22, IF(AB67&lt;='Basic Data Entry Sheet'!$G$21, 'Basic Data Entry Sheet'!$E$21, IF(AB67&lt;='Basic Data Entry Sheet'!$G$20, 'Basic Data Entry Sheet'!$E$20, IF(AB67&lt;='Basic Data Entry Sheet'!$G$19, 'Basic Data Entry Sheet'!$E$19, 'Basic Data Entry Sheet'!$E$18))))))))</f>
        <v/>
      </c>
      <c r="AD67" s="6" t="str">
        <f>IF('Basic Data Entry Sheet'!M90="", "", 'Basic Data Entry Sheet'!M90)</f>
        <v/>
      </c>
      <c r="AE67" s="6" t="str">
        <f>IF(AD67="", "", AD67/'Basic Data Entry Sheet'!$F$5*100)</f>
        <v/>
      </c>
      <c r="AF67" s="6" t="str">
        <f>IF(AE67="", "", IF(AE67&lt;='Basic Data Entry Sheet'!$G$25, 'Basic Data Entry Sheet'!$E$25, IF(AE67&lt;='Basic Data Entry Sheet'!$G$24, 'Basic Data Entry Sheet'!$E$24, IF(AE67&lt;='Basic Data Entry Sheet'!$G$23, 'Basic Data Entry Sheet'!$E$23, IF(AE67&lt;='Basic Data Entry Sheet'!$G$22, 'Basic Data Entry Sheet'!$E$22, IF(AE67&lt;='Basic Data Entry Sheet'!$G$21, 'Basic Data Entry Sheet'!$E$21, IF(AE67&lt;='Basic Data Entry Sheet'!$G$20, 'Basic Data Entry Sheet'!$E$20, IF(AE67&lt;='Basic Data Entry Sheet'!$G$19, 'Basic Data Entry Sheet'!$E$19, 'Basic Data Entry Sheet'!$E$18))))))))</f>
        <v/>
      </c>
      <c r="AG67" s="6" t="str">
        <f>IF('Basic Data Entry Sheet'!N90="", "", 'Basic Data Entry Sheet'!N90)</f>
        <v/>
      </c>
      <c r="AH67" s="6" t="str">
        <f>IF(AG67="", "", AG67/'Basic Data Entry Sheet'!$F$5*100)</f>
        <v/>
      </c>
      <c r="AI67" s="6" t="str">
        <f>IF(AH67="", "", IF(AH67&lt;='Basic Data Entry Sheet'!$G$25, 'Basic Data Entry Sheet'!$E$25, IF(AH67&lt;='Basic Data Entry Sheet'!$G$24, 'Basic Data Entry Sheet'!$E$24, IF(AH67&lt;='Basic Data Entry Sheet'!$G$23, 'Basic Data Entry Sheet'!$E$23, IF(AH67&lt;='Basic Data Entry Sheet'!$G$22, 'Basic Data Entry Sheet'!$E$22, IF(AH67&lt;='Basic Data Entry Sheet'!$G$21, 'Basic Data Entry Sheet'!$E$21, IF(AH67&lt;='Basic Data Entry Sheet'!$G$20, 'Basic Data Entry Sheet'!$E$20, IF(AH67&lt;='Basic Data Entry Sheet'!$G$19, 'Basic Data Entry Sheet'!$E$19, 'Basic Data Entry Sheet'!$E$18))))))))</f>
        <v/>
      </c>
      <c r="AJ67" s="6"/>
      <c r="AK67" s="6"/>
      <c r="AL67" s="6"/>
      <c r="AM67" s="6"/>
      <c r="AN67" s="6" t="str">
        <f>IF('Basic Data Entry Sheet'!P90="", "", 'Basic Data Entry Sheet'!P90)</f>
        <v/>
      </c>
      <c r="AO67" s="3" t="str">
        <f>IF('Basic Data Entry Sheet'!Q90="", "", 'Basic Data Entry Sheet'!Q90)</f>
        <v/>
      </c>
    </row>
    <row r="68" spans="1:41">
      <c r="A68" s="5">
        <f>'Basic Data Entry Sheet'!C91</f>
        <v>1059</v>
      </c>
      <c r="B68" s="5">
        <f>'Basic Data Entry Sheet'!D91</f>
        <v>0</v>
      </c>
      <c r="C68" s="6" t="str">
        <f>IF('Basic Data Entry Sheet'!E91="", "", 'Basic Data Entry Sheet'!E91)</f>
        <v/>
      </c>
      <c r="D68" s="6" t="str">
        <f>IF(C68="", "", C68/'Basic Data Entry Sheet'!$I$2*100)</f>
        <v/>
      </c>
      <c r="E68" s="6" t="str">
        <f>IF(D68="", "", IF(D68&lt;='Basic Data Entry Sheet'!$G$25, 'Basic Data Entry Sheet'!$E$25, IF(D68&lt;='Basic Data Entry Sheet'!$G$24, 'Basic Data Entry Sheet'!$E$24, IF(D68&lt;='Basic Data Entry Sheet'!$G$23, 'Basic Data Entry Sheet'!$E$23, IF(D68&lt;='Basic Data Entry Sheet'!$G$22, 'Basic Data Entry Sheet'!$E$22, IF(D68&lt;='Basic Data Entry Sheet'!$G$21, 'Basic Data Entry Sheet'!$E$21, IF(D68&lt;='Basic Data Entry Sheet'!$G$20, 'Basic Data Entry Sheet'!$E$20, IF(D68&lt;='Basic Data Entry Sheet'!$G$19, 'Basic Data Entry Sheet'!$E$19, 'Basic Data Entry Sheet'!$E$18))))))))</f>
        <v/>
      </c>
      <c r="F68" s="6"/>
      <c r="G68" s="6"/>
      <c r="H68" s="6"/>
      <c r="I68" s="6" t="str">
        <f>IF('Basic Data Entry Sheet'!F91="", "", 'Basic Data Entry Sheet'!F91)</f>
        <v/>
      </c>
      <c r="J68" s="6" t="str">
        <f>IF(I68="", "", I68/'Basic Data Entry Sheet'!$F$5*100)</f>
        <v/>
      </c>
      <c r="K68" s="6" t="str">
        <f>IF(J68="", "", IF(J68&lt;='Basic Data Entry Sheet'!$G$25, 'Basic Data Entry Sheet'!$E$25, IF(J68&lt;='Basic Data Entry Sheet'!$G$24, 'Basic Data Entry Sheet'!$E$24, IF(J68&lt;='Basic Data Entry Sheet'!$G$23, 'Basic Data Entry Sheet'!$E$23, IF(J68&lt;='Basic Data Entry Sheet'!$G$22, 'Basic Data Entry Sheet'!$E$22, IF(J68&lt;='Basic Data Entry Sheet'!$G$21, 'Basic Data Entry Sheet'!$E$21, IF(J68&lt;='Basic Data Entry Sheet'!$G$20, 'Basic Data Entry Sheet'!$E$20, IF(J68&lt;='Basic Data Entry Sheet'!$G$19, 'Basic Data Entry Sheet'!$E$19, 'Basic Data Entry Sheet'!$E$18))))))))</f>
        <v/>
      </c>
      <c r="L68" s="6" t="str">
        <f>IF('Basic Data Entry Sheet'!G91="", "", 'Basic Data Entry Sheet'!G91)</f>
        <v/>
      </c>
      <c r="M68" s="6" t="str">
        <f>IF(L68="", "", L68/'Basic Data Entry Sheet'!$F$5*100)</f>
        <v/>
      </c>
      <c r="N68" s="6" t="str">
        <f>IF(M68="", "", IF(M68&lt;='Basic Data Entry Sheet'!$G$25, 'Basic Data Entry Sheet'!$E$25, IF(M68&lt;='Basic Data Entry Sheet'!$G$24, 'Basic Data Entry Sheet'!$E$24, IF(M68&lt;='Basic Data Entry Sheet'!$G$23, 'Basic Data Entry Sheet'!$E$23, IF(M68&lt;='Basic Data Entry Sheet'!$G$22, 'Basic Data Entry Sheet'!$E$22, IF(M68&lt;='Basic Data Entry Sheet'!$G$21, 'Basic Data Entry Sheet'!$E$21, IF(M68&lt;='Basic Data Entry Sheet'!$G$20, 'Basic Data Entry Sheet'!$E$20, IF(M68&lt;='Basic Data Entry Sheet'!$G$19, 'Basic Data Entry Sheet'!$E$19, 'Basic Data Entry Sheet'!$E$18))))))))</f>
        <v/>
      </c>
      <c r="O68" s="6" t="str">
        <f>IF('Basic Data Entry Sheet'!H91="", "", 'Basic Data Entry Sheet'!H91)</f>
        <v/>
      </c>
      <c r="P68" s="6" t="str">
        <f>IF(O68="", "", O68/'Basic Data Entry Sheet'!$F$5*100)</f>
        <v/>
      </c>
      <c r="Q68" s="6" t="str">
        <f>IF(P68="", "", IF(P68&lt;='Basic Data Entry Sheet'!$G$25, 'Basic Data Entry Sheet'!$E$25, IF(P68&lt;='Basic Data Entry Sheet'!$G$24, 'Basic Data Entry Sheet'!$E$24, IF(P68&lt;='Basic Data Entry Sheet'!$G$23, 'Basic Data Entry Sheet'!$E$23, IF(P68&lt;='Basic Data Entry Sheet'!$G$22, 'Basic Data Entry Sheet'!$E$22, IF(P68&lt;='Basic Data Entry Sheet'!$G$21, 'Basic Data Entry Sheet'!$E$21, IF(P68&lt;='Basic Data Entry Sheet'!$G$20, 'Basic Data Entry Sheet'!$E$20, IF(P68&lt;='Basic Data Entry Sheet'!$G$19, 'Basic Data Entry Sheet'!$E$19, 'Basic Data Entry Sheet'!$E$18))))))))</f>
        <v/>
      </c>
      <c r="R68" s="6" t="str">
        <f>IF('Basic Data Entry Sheet'!I91="", "", 'Basic Data Entry Sheet'!I91)</f>
        <v/>
      </c>
      <c r="S68" s="6" t="str">
        <f>IF(R68="", "", R68/'Basic Data Entry Sheet'!$F$5*100)</f>
        <v/>
      </c>
      <c r="T68" s="6" t="str">
        <f>IF(S68="", "", IF(S68&lt;='Basic Data Entry Sheet'!$G$25, 'Basic Data Entry Sheet'!$E$25, IF(S68&lt;='Basic Data Entry Sheet'!$G$24, 'Basic Data Entry Sheet'!$E$24, IF(S68&lt;='Basic Data Entry Sheet'!$G$23, 'Basic Data Entry Sheet'!$E$23, IF(S68&lt;='Basic Data Entry Sheet'!$G$22, 'Basic Data Entry Sheet'!$E$22, IF(S68&lt;='Basic Data Entry Sheet'!$G$21, 'Basic Data Entry Sheet'!$E$21, IF(S68&lt;='Basic Data Entry Sheet'!$G$20, 'Basic Data Entry Sheet'!$E$20, IF(S68&lt;='Basic Data Entry Sheet'!$G$19, 'Basic Data Entry Sheet'!$E$19, 'Basic Data Entry Sheet'!$E$18))))))))</f>
        <v/>
      </c>
      <c r="U68" s="6" t="str">
        <f>IF('Basic Data Entry Sheet'!J91="", "", 'Basic Data Entry Sheet'!J91)</f>
        <v/>
      </c>
      <c r="V68" s="6" t="str">
        <f>IF(U68="", "", U68/'Basic Data Entry Sheet'!$F$5*100)</f>
        <v/>
      </c>
      <c r="W68" s="6" t="str">
        <f>IF(V68="", "", IF(V68&lt;='Basic Data Entry Sheet'!$G$25, 'Basic Data Entry Sheet'!$E$25, IF(V68&lt;='Basic Data Entry Sheet'!$G$24, 'Basic Data Entry Sheet'!$E$24, IF(V68&lt;='Basic Data Entry Sheet'!$G$23, 'Basic Data Entry Sheet'!$E$23, IF(V68&lt;='Basic Data Entry Sheet'!$G$22, 'Basic Data Entry Sheet'!$E$22, IF(V68&lt;='Basic Data Entry Sheet'!$G$21, 'Basic Data Entry Sheet'!$E$21, IF(V68&lt;='Basic Data Entry Sheet'!$G$20, 'Basic Data Entry Sheet'!$E$20, IF(V68&lt;='Basic Data Entry Sheet'!$G$19, 'Basic Data Entry Sheet'!$E$19, 'Basic Data Entry Sheet'!$E$18))))))))</f>
        <v/>
      </c>
      <c r="X68" s="6" t="str">
        <f>IF('Basic Data Entry Sheet'!K91="", "", 'Basic Data Entry Sheet'!K91)</f>
        <v/>
      </c>
      <c r="Y68" s="6" t="str">
        <f>IF(X68="", "", X68/'Basic Data Entry Sheet'!$F$5*100)</f>
        <v/>
      </c>
      <c r="Z68" s="6" t="str">
        <f>IF(Y68="", "", IF(Y68&lt;='Basic Data Entry Sheet'!$G$25, 'Basic Data Entry Sheet'!$E$25, IF(Y68&lt;='Basic Data Entry Sheet'!$G$24, 'Basic Data Entry Sheet'!$E$24, IF(Y68&lt;='Basic Data Entry Sheet'!$G$23, 'Basic Data Entry Sheet'!$E$23, IF(Y68&lt;='Basic Data Entry Sheet'!$G$22, 'Basic Data Entry Sheet'!$E$22, IF(Y68&lt;='Basic Data Entry Sheet'!$G$21, 'Basic Data Entry Sheet'!$E$21, IF(Y68&lt;='Basic Data Entry Sheet'!$G$20, 'Basic Data Entry Sheet'!$E$20, IF(Y68&lt;='Basic Data Entry Sheet'!$G$19, 'Basic Data Entry Sheet'!$E$19, 'Basic Data Entry Sheet'!$E$18))))))))</f>
        <v/>
      </c>
      <c r="AA68" s="6" t="str">
        <f>IF('Basic Data Entry Sheet'!L91="", "", 'Basic Data Entry Sheet'!L91)</f>
        <v/>
      </c>
      <c r="AB68" s="6" t="str">
        <f>IF(AA68="", "", AA68/'Basic Data Entry Sheet'!$F$5*100)</f>
        <v/>
      </c>
      <c r="AC68" s="6" t="str">
        <f>IF(AB68="", "", IF(AB68&lt;='Basic Data Entry Sheet'!$G$25, 'Basic Data Entry Sheet'!$E$25, IF(AB68&lt;='Basic Data Entry Sheet'!$G$24, 'Basic Data Entry Sheet'!$E$24, IF(AB68&lt;='Basic Data Entry Sheet'!$G$23, 'Basic Data Entry Sheet'!$E$23, IF(AB68&lt;='Basic Data Entry Sheet'!$G$22, 'Basic Data Entry Sheet'!$E$22, IF(AB68&lt;='Basic Data Entry Sheet'!$G$21, 'Basic Data Entry Sheet'!$E$21, IF(AB68&lt;='Basic Data Entry Sheet'!$G$20, 'Basic Data Entry Sheet'!$E$20, IF(AB68&lt;='Basic Data Entry Sheet'!$G$19, 'Basic Data Entry Sheet'!$E$19, 'Basic Data Entry Sheet'!$E$18))))))))</f>
        <v/>
      </c>
      <c r="AD68" s="6" t="str">
        <f>IF('Basic Data Entry Sheet'!M91="", "", 'Basic Data Entry Sheet'!M91)</f>
        <v/>
      </c>
      <c r="AE68" s="6" t="str">
        <f>IF(AD68="", "", AD68/'Basic Data Entry Sheet'!$F$5*100)</f>
        <v/>
      </c>
      <c r="AF68" s="6" t="str">
        <f>IF(AE68="", "", IF(AE68&lt;='Basic Data Entry Sheet'!$G$25, 'Basic Data Entry Sheet'!$E$25, IF(AE68&lt;='Basic Data Entry Sheet'!$G$24, 'Basic Data Entry Sheet'!$E$24, IF(AE68&lt;='Basic Data Entry Sheet'!$G$23, 'Basic Data Entry Sheet'!$E$23, IF(AE68&lt;='Basic Data Entry Sheet'!$G$22, 'Basic Data Entry Sheet'!$E$22, IF(AE68&lt;='Basic Data Entry Sheet'!$G$21, 'Basic Data Entry Sheet'!$E$21, IF(AE68&lt;='Basic Data Entry Sheet'!$G$20, 'Basic Data Entry Sheet'!$E$20, IF(AE68&lt;='Basic Data Entry Sheet'!$G$19, 'Basic Data Entry Sheet'!$E$19, 'Basic Data Entry Sheet'!$E$18))))))))</f>
        <v/>
      </c>
      <c r="AG68" s="6" t="str">
        <f>IF('Basic Data Entry Sheet'!N91="", "", 'Basic Data Entry Sheet'!N91)</f>
        <v/>
      </c>
      <c r="AH68" s="6" t="str">
        <f>IF(AG68="", "", AG68/'Basic Data Entry Sheet'!$F$5*100)</f>
        <v/>
      </c>
      <c r="AI68" s="6" t="str">
        <f>IF(AH68="", "", IF(AH68&lt;='Basic Data Entry Sheet'!$G$25, 'Basic Data Entry Sheet'!$E$25, IF(AH68&lt;='Basic Data Entry Sheet'!$G$24, 'Basic Data Entry Sheet'!$E$24, IF(AH68&lt;='Basic Data Entry Sheet'!$G$23, 'Basic Data Entry Sheet'!$E$23, IF(AH68&lt;='Basic Data Entry Sheet'!$G$22, 'Basic Data Entry Sheet'!$E$22, IF(AH68&lt;='Basic Data Entry Sheet'!$G$21, 'Basic Data Entry Sheet'!$E$21, IF(AH68&lt;='Basic Data Entry Sheet'!$G$20, 'Basic Data Entry Sheet'!$E$20, IF(AH68&lt;='Basic Data Entry Sheet'!$G$19, 'Basic Data Entry Sheet'!$E$19, 'Basic Data Entry Sheet'!$E$18))))))))</f>
        <v/>
      </c>
      <c r="AJ68" s="6"/>
      <c r="AK68" s="6"/>
      <c r="AL68" s="6"/>
      <c r="AM68" s="6"/>
      <c r="AN68" s="6" t="str">
        <f>IF('Basic Data Entry Sheet'!P91="", "", 'Basic Data Entry Sheet'!P91)</f>
        <v/>
      </c>
      <c r="AO68" s="3" t="str">
        <f>IF('Basic Data Entry Sheet'!Q91="", "", 'Basic Data Entry Sheet'!Q91)</f>
        <v/>
      </c>
    </row>
    <row r="69" spans="1:41">
      <c r="A69" s="5">
        <f>'Basic Data Entry Sheet'!C92</f>
        <v>1060</v>
      </c>
      <c r="B69" s="5">
        <f>'Basic Data Entry Sheet'!D92</f>
        <v>0</v>
      </c>
      <c r="C69" s="6" t="str">
        <f>IF('Basic Data Entry Sheet'!E92="", "", 'Basic Data Entry Sheet'!E92)</f>
        <v/>
      </c>
      <c r="D69" s="6" t="str">
        <f>IF(C69="", "", C69/'Basic Data Entry Sheet'!$I$2*100)</f>
        <v/>
      </c>
      <c r="E69" s="6" t="str">
        <f>IF(D69="", "", IF(D69&lt;='Basic Data Entry Sheet'!$G$25, 'Basic Data Entry Sheet'!$E$25, IF(D69&lt;='Basic Data Entry Sheet'!$G$24, 'Basic Data Entry Sheet'!$E$24, IF(D69&lt;='Basic Data Entry Sheet'!$G$23, 'Basic Data Entry Sheet'!$E$23, IF(D69&lt;='Basic Data Entry Sheet'!$G$22, 'Basic Data Entry Sheet'!$E$22, IF(D69&lt;='Basic Data Entry Sheet'!$G$21, 'Basic Data Entry Sheet'!$E$21, IF(D69&lt;='Basic Data Entry Sheet'!$G$20, 'Basic Data Entry Sheet'!$E$20, IF(D69&lt;='Basic Data Entry Sheet'!$G$19, 'Basic Data Entry Sheet'!$E$19, 'Basic Data Entry Sheet'!$E$18))))))))</f>
        <v/>
      </c>
      <c r="F69" s="6"/>
      <c r="G69" s="6"/>
      <c r="H69" s="6"/>
      <c r="I69" s="6" t="str">
        <f>IF('Basic Data Entry Sheet'!F92="", "", 'Basic Data Entry Sheet'!F92)</f>
        <v/>
      </c>
      <c r="J69" s="6" t="str">
        <f>IF(I69="", "", I69/'Basic Data Entry Sheet'!$F$5*100)</f>
        <v/>
      </c>
      <c r="K69" s="6" t="str">
        <f>IF(J69="", "", IF(J69&lt;='Basic Data Entry Sheet'!$G$25, 'Basic Data Entry Sheet'!$E$25, IF(J69&lt;='Basic Data Entry Sheet'!$G$24, 'Basic Data Entry Sheet'!$E$24, IF(J69&lt;='Basic Data Entry Sheet'!$G$23, 'Basic Data Entry Sheet'!$E$23, IF(J69&lt;='Basic Data Entry Sheet'!$G$22, 'Basic Data Entry Sheet'!$E$22, IF(J69&lt;='Basic Data Entry Sheet'!$G$21, 'Basic Data Entry Sheet'!$E$21, IF(J69&lt;='Basic Data Entry Sheet'!$G$20, 'Basic Data Entry Sheet'!$E$20, IF(J69&lt;='Basic Data Entry Sheet'!$G$19, 'Basic Data Entry Sheet'!$E$19, 'Basic Data Entry Sheet'!$E$18))))))))</f>
        <v/>
      </c>
      <c r="L69" s="6" t="str">
        <f>IF('Basic Data Entry Sheet'!G92="", "", 'Basic Data Entry Sheet'!G92)</f>
        <v/>
      </c>
      <c r="M69" s="6" t="str">
        <f>IF(L69="", "", L69/'Basic Data Entry Sheet'!$F$5*100)</f>
        <v/>
      </c>
      <c r="N69" s="6" t="str">
        <f>IF(M69="", "", IF(M69&lt;='Basic Data Entry Sheet'!$G$25, 'Basic Data Entry Sheet'!$E$25, IF(M69&lt;='Basic Data Entry Sheet'!$G$24, 'Basic Data Entry Sheet'!$E$24, IF(M69&lt;='Basic Data Entry Sheet'!$G$23, 'Basic Data Entry Sheet'!$E$23, IF(M69&lt;='Basic Data Entry Sheet'!$G$22, 'Basic Data Entry Sheet'!$E$22, IF(M69&lt;='Basic Data Entry Sheet'!$G$21, 'Basic Data Entry Sheet'!$E$21, IF(M69&lt;='Basic Data Entry Sheet'!$G$20, 'Basic Data Entry Sheet'!$E$20, IF(M69&lt;='Basic Data Entry Sheet'!$G$19, 'Basic Data Entry Sheet'!$E$19, 'Basic Data Entry Sheet'!$E$18))))))))</f>
        <v/>
      </c>
      <c r="O69" s="6" t="str">
        <f>IF('Basic Data Entry Sheet'!H92="", "", 'Basic Data Entry Sheet'!H92)</f>
        <v/>
      </c>
      <c r="P69" s="6" t="str">
        <f>IF(O69="", "", O69/'Basic Data Entry Sheet'!$F$5*100)</f>
        <v/>
      </c>
      <c r="Q69" s="6" t="str">
        <f>IF(P69="", "", IF(P69&lt;='Basic Data Entry Sheet'!$G$25, 'Basic Data Entry Sheet'!$E$25, IF(P69&lt;='Basic Data Entry Sheet'!$G$24, 'Basic Data Entry Sheet'!$E$24, IF(P69&lt;='Basic Data Entry Sheet'!$G$23, 'Basic Data Entry Sheet'!$E$23, IF(P69&lt;='Basic Data Entry Sheet'!$G$22, 'Basic Data Entry Sheet'!$E$22, IF(P69&lt;='Basic Data Entry Sheet'!$G$21, 'Basic Data Entry Sheet'!$E$21, IF(P69&lt;='Basic Data Entry Sheet'!$G$20, 'Basic Data Entry Sheet'!$E$20, IF(P69&lt;='Basic Data Entry Sheet'!$G$19, 'Basic Data Entry Sheet'!$E$19, 'Basic Data Entry Sheet'!$E$18))))))))</f>
        <v/>
      </c>
      <c r="R69" s="6" t="str">
        <f>IF('Basic Data Entry Sheet'!I92="", "", 'Basic Data Entry Sheet'!I92)</f>
        <v/>
      </c>
      <c r="S69" s="6" t="str">
        <f>IF(R69="", "", R69/'Basic Data Entry Sheet'!$F$5*100)</f>
        <v/>
      </c>
      <c r="T69" s="6" t="str">
        <f>IF(S69="", "", IF(S69&lt;='Basic Data Entry Sheet'!$G$25, 'Basic Data Entry Sheet'!$E$25, IF(S69&lt;='Basic Data Entry Sheet'!$G$24, 'Basic Data Entry Sheet'!$E$24, IF(S69&lt;='Basic Data Entry Sheet'!$G$23, 'Basic Data Entry Sheet'!$E$23, IF(S69&lt;='Basic Data Entry Sheet'!$G$22, 'Basic Data Entry Sheet'!$E$22, IF(S69&lt;='Basic Data Entry Sheet'!$G$21, 'Basic Data Entry Sheet'!$E$21, IF(S69&lt;='Basic Data Entry Sheet'!$G$20, 'Basic Data Entry Sheet'!$E$20, IF(S69&lt;='Basic Data Entry Sheet'!$G$19, 'Basic Data Entry Sheet'!$E$19, 'Basic Data Entry Sheet'!$E$18))))))))</f>
        <v/>
      </c>
      <c r="U69" s="6" t="str">
        <f>IF('Basic Data Entry Sheet'!J92="", "", 'Basic Data Entry Sheet'!J92)</f>
        <v/>
      </c>
      <c r="V69" s="6" t="str">
        <f>IF(U69="", "", U69/'Basic Data Entry Sheet'!$F$5*100)</f>
        <v/>
      </c>
      <c r="W69" s="6" t="str">
        <f>IF(V69="", "", IF(V69&lt;='Basic Data Entry Sheet'!$G$25, 'Basic Data Entry Sheet'!$E$25, IF(V69&lt;='Basic Data Entry Sheet'!$G$24, 'Basic Data Entry Sheet'!$E$24, IF(V69&lt;='Basic Data Entry Sheet'!$G$23, 'Basic Data Entry Sheet'!$E$23, IF(V69&lt;='Basic Data Entry Sheet'!$G$22, 'Basic Data Entry Sheet'!$E$22, IF(V69&lt;='Basic Data Entry Sheet'!$G$21, 'Basic Data Entry Sheet'!$E$21, IF(V69&lt;='Basic Data Entry Sheet'!$G$20, 'Basic Data Entry Sheet'!$E$20, IF(V69&lt;='Basic Data Entry Sheet'!$G$19, 'Basic Data Entry Sheet'!$E$19, 'Basic Data Entry Sheet'!$E$18))))))))</f>
        <v/>
      </c>
      <c r="X69" s="6" t="str">
        <f>IF('Basic Data Entry Sheet'!K92="", "", 'Basic Data Entry Sheet'!K92)</f>
        <v/>
      </c>
      <c r="Y69" s="6" t="str">
        <f>IF(X69="", "", X69/'Basic Data Entry Sheet'!$F$5*100)</f>
        <v/>
      </c>
      <c r="Z69" s="6" t="str">
        <f>IF(Y69="", "", IF(Y69&lt;='Basic Data Entry Sheet'!$G$25, 'Basic Data Entry Sheet'!$E$25, IF(Y69&lt;='Basic Data Entry Sheet'!$G$24, 'Basic Data Entry Sheet'!$E$24, IF(Y69&lt;='Basic Data Entry Sheet'!$G$23, 'Basic Data Entry Sheet'!$E$23, IF(Y69&lt;='Basic Data Entry Sheet'!$G$22, 'Basic Data Entry Sheet'!$E$22, IF(Y69&lt;='Basic Data Entry Sheet'!$G$21, 'Basic Data Entry Sheet'!$E$21, IF(Y69&lt;='Basic Data Entry Sheet'!$G$20, 'Basic Data Entry Sheet'!$E$20, IF(Y69&lt;='Basic Data Entry Sheet'!$G$19, 'Basic Data Entry Sheet'!$E$19, 'Basic Data Entry Sheet'!$E$18))))))))</f>
        <v/>
      </c>
      <c r="AA69" s="6" t="str">
        <f>IF('Basic Data Entry Sheet'!L92="", "", 'Basic Data Entry Sheet'!L92)</f>
        <v/>
      </c>
      <c r="AB69" s="6" t="str">
        <f>IF(AA69="", "", AA69/'Basic Data Entry Sheet'!$F$5*100)</f>
        <v/>
      </c>
      <c r="AC69" s="6" t="str">
        <f>IF(AB69="", "", IF(AB69&lt;='Basic Data Entry Sheet'!$G$25, 'Basic Data Entry Sheet'!$E$25, IF(AB69&lt;='Basic Data Entry Sheet'!$G$24, 'Basic Data Entry Sheet'!$E$24, IF(AB69&lt;='Basic Data Entry Sheet'!$G$23, 'Basic Data Entry Sheet'!$E$23, IF(AB69&lt;='Basic Data Entry Sheet'!$G$22, 'Basic Data Entry Sheet'!$E$22, IF(AB69&lt;='Basic Data Entry Sheet'!$G$21, 'Basic Data Entry Sheet'!$E$21, IF(AB69&lt;='Basic Data Entry Sheet'!$G$20, 'Basic Data Entry Sheet'!$E$20, IF(AB69&lt;='Basic Data Entry Sheet'!$G$19, 'Basic Data Entry Sheet'!$E$19, 'Basic Data Entry Sheet'!$E$18))))))))</f>
        <v/>
      </c>
      <c r="AD69" s="6" t="str">
        <f>IF('Basic Data Entry Sheet'!M92="", "", 'Basic Data Entry Sheet'!M92)</f>
        <v/>
      </c>
      <c r="AE69" s="6" t="str">
        <f>IF(AD69="", "", AD69/'Basic Data Entry Sheet'!$F$5*100)</f>
        <v/>
      </c>
      <c r="AF69" s="6" t="str">
        <f>IF(AE69="", "", IF(AE69&lt;='Basic Data Entry Sheet'!$G$25, 'Basic Data Entry Sheet'!$E$25, IF(AE69&lt;='Basic Data Entry Sheet'!$G$24, 'Basic Data Entry Sheet'!$E$24, IF(AE69&lt;='Basic Data Entry Sheet'!$G$23, 'Basic Data Entry Sheet'!$E$23, IF(AE69&lt;='Basic Data Entry Sheet'!$G$22, 'Basic Data Entry Sheet'!$E$22, IF(AE69&lt;='Basic Data Entry Sheet'!$G$21, 'Basic Data Entry Sheet'!$E$21, IF(AE69&lt;='Basic Data Entry Sheet'!$G$20, 'Basic Data Entry Sheet'!$E$20, IF(AE69&lt;='Basic Data Entry Sheet'!$G$19, 'Basic Data Entry Sheet'!$E$19, 'Basic Data Entry Sheet'!$E$18))))))))</f>
        <v/>
      </c>
      <c r="AG69" s="6" t="str">
        <f>IF('Basic Data Entry Sheet'!N92="", "", 'Basic Data Entry Sheet'!N92)</f>
        <v/>
      </c>
      <c r="AH69" s="6" t="str">
        <f>IF(AG69="", "", AG69/'Basic Data Entry Sheet'!$F$5*100)</f>
        <v/>
      </c>
      <c r="AI69" s="6" t="str">
        <f>IF(AH69="", "", IF(AH69&lt;='Basic Data Entry Sheet'!$G$25, 'Basic Data Entry Sheet'!$E$25, IF(AH69&lt;='Basic Data Entry Sheet'!$G$24, 'Basic Data Entry Sheet'!$E$24, IF(AH69&lt;='Basic Data Entry Sheet'!$G$23, 'Basic Data Entry Sheet'!$E$23, IF(AH69&lt;='Basic Data Entry Sheet'!$G$22, 'Basic Data Entry Sheet'!$E$22, IF(AH69&lt;='Basic Data Entry Sheet'!$G$21, 'Basic Data Entry Sheet'!$E$21, IF(AH69&lt;='Basic Data Entry Sheet'!$G$20, 'Basic Data Entry Sheet'!$E$20, IF(AH69&lt;='Basic Data Entry Sheet'!$G$19, 'Basic Data Entry Sheet'!$E$19, 'Basic Data Entry Sheet'!$E$18))))))))</f>
        <v/>
      </c>
      <c r="AJ69" s="6"/>
      <c r="AK69" s="6"/>
      <c r="AL69" s="6"/>
      <c r="AM69" s="6"/>
      <c r="AN69" s="6" t="str">
        <f>IF('Basic Data Entry Sheet'!P92="", "", 'Basic Data Entry Sheet'!P92)</f>
        <v/>
      </c>
      <c r="AO69" s="3" t="str">
        <f>IF('Basic Data Entry Sheet'!Q92="", "", 'Basic Data Entry Sheet'!Q92)</f>
        <v/>
      </c>
    </row>
    <row r="70" spans="1:41">
      <c r="C70" s="7"/>
      <c r="D70" s="7"/>
      <c r="E70" s="7"/>
      <c r="F70" s="7"/>
      <c r="G70" s="7"/>
      <c r="H70" s="7"/>
    </row>
    <row r="71" spans="1:41">
      <c r="C71" s="7"/>
      <c r="D71" s="7"/>
      <c r="E71" s="7"/>
      <c r="F71" s="7"/>
      <c r="G71" s="7"/>
      <c r="H71" s="7"/>
    </row>
    <row r="72" spans="1:41">
      <c r="C72" s="7"/>
      <c r="D72" s="7"/>
      <c r="E72" s="7"/>
      <c r="F72" s="7"/>
      <c r="G72" s="7"/>
      <c r="H72" s="7"/>
    </row>
    <row r="73" spans="1:41">
      <c r="C73" s="7"/>
      <c r="D73" s="7"/>
      <c r="E73" s="7"/>
      <c r="F73" s="7"/>
      <c r="G73" s="7"/>
      <c r="H73" s="7"/>
    </row>
    <row r="74" spans="1:41">
      <c r="C74" s="7"/>
    </row>
    <row r="75" spans="1:41">
      <c r="C75" s="7"/>
    </row>
    <row r="76" spans="1:41">
      <c r="C76" s="7"/>
    </row>
  </sheetData>
  <mergeCells count="16">
    <mergeCell ref="A1:N3"/>
    <mergeCell ref="A4:N5"/>
    <mergeCell ref="C8:D8"/>
    <mergeCell ref="I8:J8"/>
    <mergeCell ref="L8:M8"/>
    <mergeCell ref="F8:G8"/>
    <mergeCell ref="O8:P8"/>
    <mergeCell ref="R8:S8"/>
    <mergeCell ref="O1:Q5"/>
    <mergeCell ref="AN8:AN9"/>
    <mergeCell ref="AO8:AO9"/>
    <mergeCell ref="AA8:AB8"/>
    <mergeCell ref="AD8:AE8"/>
    <mergeCell ref="AG8:AH8"/>
    <mergeCell ref="U8:V8"/>
    <mergeCell ref="X8:Y8"/>
  </mergeCells>
  <conditionalFormatting sqref="C10:C69">
    <cfRule type="top10" dxfId="39" priority="36" rank="5"/>
  </conditionalFormatting>
  <conditionalFormatting sqref="D10:D69">
    <cfRule type="top10" dxfId="38" priority="35" rank="5"/>
  </conditionalFormatting>
  <conditionalFormatting sqref="I10:I69">
    <cfRule type="top10" dxfId="37" priority="34" rank="5"/>
  </conditionalFormatting>
  <conditionalFormatting sqref="J61:J69">
    <cfRule type="top10" dxfId="36" priority="33" rank="5"/>
  </conditionalFormatting>
  <conditionalFormatting sqref="L10:L69">
    <cfRule type="top10" dxfId="35" priority="32" rank="5"/>
  </conditionalFormatting>
  <conditionalFormatting sqref="M61:M69">
    <cfRule type="top10" dxfId="34" priority="31" rank="5"/>
  </conditionalFormatting>
  <conditionalFormatting sqref="O61:O69">
    <cfRule type="top10" dxfId="33" priority="30" rank="5"/>
  </conditionalFormatting>
  <conditionalFormatting sqref="P61:P69">
    <cfRule type="top10" dxfId="32" priority="29" rank="5"/>
  </conditionalFormatting>
  <conditionalFormatting sqref="R10:R69">
    <cfRule type="top10" dxfId="31" priority="28" rank="5"/>
  </conditionalFormatting>
  <conditionalFormatting sqref="S61:S69">
    <cfRule type="top10" dxfId="30" priority="27" rank="5"/>
  </conditionalFormatting>
  <conditionalFormatting sqref="U10:U69">
    <cfRule type="top10" dxfId="29" priority="26" rank="5"/>
  </conditionalFormatting>
  <conditionalFormatting sqref="V61:V69">
    <cfRule type="top10" dxfId="28" priority="25" rank="5"/>
  </conditionalFormatting>
  <conditionalFormatting sqref="X10:X69">
    <cfRule type="top10" dxfId="27" priority="24" rank="5"/>
  </conditionalFormatting>
  <conditionalFormatting sqref="Y61:Y69">
    <cfRule type="top10" dxfId="26" priority="23" rank="5"/>
  </conditionalFormatting>
  <conditionalFormatting sqref="AA10:AA69">
    <cfRule type="top10" dxfId="25" priority="22" rank="5"/>
  </conditionalFormatting>
  <conditionalFormatting sqref="AB61:AB69">
    <cfRule type="top10" dxfId="24" priority="21" rank="5"/>
  </conditionalFormatting>
  <conditionalFormatting sqref="AD10:AD69">
    <cfRule type="top10" dxfId="23" priority="20" rank="5"/>
  </conditionalFormatting>
  <conditionalFormatting sqref="AE61:AE69">
    <cfRule type="top10" dxfId="22" priority="19" rank="5"/>
  </conditionalFormatting>
  <conditionalFormatting sqref="AG10:AG69">
    <cfRule type="top10" dxfId="21" priority="18" rank="5"/>
  </conditionalFormatting>
  <conditionalFormatting sqref="AH61:AH69">
    <cfRule type="top10" dxfId="20" priority="17" rank="5"/>
  </conditionalFormatting>
  <conditionalFormatting sqref="AJ10:AJ69">
    <cfRule type="top10" dxfId="19" priority="16" rank="5"/>
  </conditionalFormatting>
  <conditionalFormatting sqref="AK10:AK69">
    <cfRule type="top10" dxfId="18" priority="15" rank="5"/>
  </conditionalFormatting>
  <conditionalFormatting sqref="AN10:AN69">
    <cfRule type="top10" dxfId="17" priority="14" rank="5"/>
  </conditionalFormatting>
  <conditionalFormatting sqref="G10:G60">
    <cfRule type="top10" dxfId="16" priority="13" rank="5"/>
  </conditionalFormatting>
  <conditionalFormatting sqref="O10:O60">
    <cfRule type="top10" dxfId="15" priority="11" rank="5"/>
  </conditionalFormatting>
  <conditionalFormatting sqref="J10:J60">
    <cfRule type="top10" dxfId="14" priority="10" rank="5"/>
  </conditionalFormatting>
  <conditionalFormatting sqref="M10:M60">
    <cfRule type="top10" dxfId="13" priority="9" rank="5"/>
  </conditionalFormatting>
  <conditionalFormatting sqref="P10:P60">
    <cfRule type="top10" dxfId="12" priority="8" rank="5"/>
  </conditionalFormatting>
  <conditionalFormatting sqref="S10:S60">
    <cfRule type="top10" dxfId="11" priority="7" rank="5"/>
  </conditionalFormatting>
  <conditionalFormatting sqref="V10:V60">
    <cfRule type="top10" dxfId="10" priority="6" rank="5"/>
  </conditionalFormatting>
  <conditionalFormatting sqref="Y10:Y60">
    <cfRule type="top10" dxfId="9" priority="5" rank="5"/>
  </conditionalFormatting>
  <conditionalFormatting sqref="AB10:AB60">
    <cfRule type="top10" dxfId="8" priority="4" rank="5"/>
  </conditionalFormatting>
  <conditionalFormatting sqref="AE10:AE60">
    <cfRule type="top10" dxfId="7" priority="2" rank="5"/>
  </conditionalFormatting>
  <conditionalFormatting sqref="AH10:AH60">
    <cfRule type="top10" dxfId="6" priority="1" rank="5"/>
  </conditionalFormatting>
  <hyperlinks>
    <hyperlink ref="A1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opLeftCell="A10" workbookViewId="0">
      <selection activeCell="F8" sqref="F8:G8"/>
    </sheetView>
  </sheetViews>
  <sheetFormatPr defaultColWidth="2.109375" defaultRowHeight="16.8" customHeight="1"/>
  <cols>
    <col min="1" max="1" width="8.33203125" style="69" customWidth="1"/>
    <col min="2" max="2" width="15.77734375" style="69" customWidth="1"/>
    <col min="3" max="3" width="10.33203125" style="69" customWidth="1"/>
    <col min="4" max="4" width="10.44140625" style="69" customWidth="1"/>
    <col min="5" max="5" width="8.33203125" style="69" customWidth="1"/>
    <col min="6" max="6" width="7" style="69" customWidth="1"/>
    <col min="7" max="7" width="6.109375" style="69" customWidth="1"/>
    <col min="8" max="8" width="5.6640625" style="69" customWidth="1"/>
    <col min="9" max="9" width="1.77734375" style="69" customWidth="1"/>
    <col min="10" max="10" width="5.5546875" style="69" customWidth="1"/>
    <col min="11" max="11" width="2.77734375" style="71" customWidth="1"/>
    <col min="12" max="12" width="5.5546875" style="71" hidden="1" customWidth="1"/>
    <col min="13" max="13" width="13.44140625" style="71" hidden="1" customWidth="1"/>
    <col min="14" max="14" width="11.109375" style="71" hidden="1" customWidth="1"/>
    <col min="15" max="15" width="10.77734375" style="71" hidden="1" customWidth="1"/>
    <col min="16" max="16" width="9.44140625" style="71" hidden="1" customWidth="1"/>
    <col min="17" max="17" width="5.5546875" style="71" hidden="1" customWidth="1"/>
    <col min="18" max="18" width="10" style="71" hidden="1" customWidth="1"/>
    <col min="19" max="19" width="1.109375" style="71" customWidth="1"/>
    <col min="20" max="27" width="5.5546875" style="71" hidden="1" customWidth="1"/>
    <col min="28" max="34" width="5.5546875" style="71" customWidth="1"/>
    <col min="35" max="40" width="5.5546875" style="69" customWidth="1"/>
    <col min="41" max="41" width="5.33203125" style="69" customWidth="1"/>
    <col min="42" max="42" width="12.21875" style="69" hidden="1" customWidth="1"/>
    <col min="43" max="43" width="5.5546875" style="69" customWidth="1"/>
    <col min="44" max="16384" width="2.109375" style="69"/>
  </cols>
  <sheetData>
    <row r="1" spans="1:42" ht="50.4" customHeight="1">
      <c r="A1" s="27"/>
      <c r="B1" s="243" t="str">
        <f>'Basic Data Entry Sheet'!C11</f>
        <v>ਸਰਕਾਰੀ ਸੀਨੀ. ਸੈਕ. ਸਕੂਲ, ……. (ਬਠਿੰਡਾ)</v>
      </c>
      <c r="C1" s="243"/>
      <c r="D1" s="243"/>
      <c r="E1" s="243"/>
      <c r="F1" s="243"/>
      <c r="G1" s="243"/>
      <c r="H1" s="28"/>
      <c r="I1" s="29"/>
      <c r="J1" s="26"/>
      <c r="K1" s="26"/>
      <c r="L1" s="26"/>
      <c r="M1" s="228"/>
      <c r="N1" s="228"/>
      <c r="O1" s="228"/>
      <c r="P1" s="228"/>
      <c r="Q1" s="228"/>
      <c r="R1" s="228"/>
      <c r="S1" s="26"/>
      <c r="T1" s="26"/>
      <c r="U1" s="68"/>
      <c r="V1" s="68"/>
      <c r="W1" s="68"/>
      <c r="X1" s="68"/>
      <c r="Y1" s="68"/>
      <c r="Z1" s="68"/>
      <c r="AA1" s="68"/>
      <c r="AB1" s="221" t="s">
        <v>112</v>
      </c>
      <c r="AC1" s="221"/>
      <c r="AD1" s="221"/>
      <c r="AE1" s="221"/>
      <c r="AF1" s="221"/>
      <c r="AG1" s="221"/>
      <c r="AH1" s="221"/>
    </row>
    <row r="2" spans="1:42" ht="18" customHeight="1" thickBot="1">
      <c r="A2" s="30"/>
      <c r="B2" s="58"/>
      <c r="C2" s="236" t="s">
        <v>113</v>
      </c>
      <c r="D2" s="236"/>
      <c r="E2" s="236"/>
      <c r="F2" s="59"/>
      <c r="G2" s="59"/>
      <c r="H2" s="21"/>
      <c r="I2" s="70"/>
      <c r="J2" s="71"/>
      <c r="K2" s="26"/>
      <c r="L2" s="14"/>
      <c r="M2" s="14"/>
      <c r="N2" s="229"/>
      <c r="O2" s="229"/>
      <c r="P2" s="229"/>
      <c r="Q2" s="21"/>
      <c r="R2" s="21"/>
      <c r="S2" s="21"/>
      <c r="AB2" s="221"/>
      <c r="AC2" s="221"/>
      <c r="AD2" s="221"/>
      <c r="AE2" s="221"/>
      <c r="AF2" s="221"/>
      <c r="AG2" s="221"/>
      <c r="AH2" s="221"/>
    </row>
    <row r="3" spans="1:42" ht="21" customHeight="1">
      <c r="A3" s="63"/>
      <c r="B3" s="64"/>
      <c r="C3" s="222" t="str">
        <f>Marksheet!N7</f>
        <v>ਸਤੰਬਰ ਪ੍ਰੀਖਿਆ 2022</v>
      </c>
      <c r="D3" s="222"/>
      <c r="E3" s="222"/>
      <c r="F3" s="64"/>
      <c r="G3" s="64"/>
      <c r="H3" s="64"/>
      <c r="I3" s="65"/>
      <c r="J3" s="14"/>
      <c r="K3" s="26"/>
      <c r="L3" s="14"/>
      <c r="M3" s="14"/>
      <c r="N3" s="14"/>
      <c r="O3" s="14"/>
      <c r="P3" s="14"/>
      <c r="Q3" s="14"/>
      <c r="R3" s="14"/>
      <c r="S3" s="14"/>
      <c r="T3" s="14"/>
      <c r="AB3" s="221"/>
      <c r="AC3" s="221"/>
      <c r="AD3" s="221"/>
      <c r="AE3" s="221"/>
      <c r="AF3" s="221"/>
      <c r="AG3" s="221"/>
      <c r="AH3" s="221"/>
    </row>
    <row r="4" spans="1:42" ht="16.8" customHeight="1">
      <c r="A4" s="31"/>
      <c r="B4" s="54" t="s">
        <v>92</v>
      </c>
      <c r="C4" s="22" t="str">
        <f>Marksheet!E7</f>
        <v>10ਵੀਂ-A</v>
      </c>
      <c r="D4" s="22"/>
      <c r="E4" s="248" t="s">
        <v>94</v>
      </c>
      <c r="F4" s="248"/>
      <c r="G4" s="237">
        <v>1001</v>
      </c>
      <c r="H4" s="237"/>
      <c r="I4" s="32"/>
      <c r="J4" s="71"/>
      <c r="K4" s="26"/>
      <c r="L4" s="46"/>
      <c r="M4" s="20"/>
      <c r="N4" s="22"/>
      <c r="O4" s="22"/>
      <c r="P4" s="230"/>
      <c r="Q4" s="230"/>
      <c r="R4" s="231"/>
      <c r="S4" s="231"/>
      <c r="T4" s="15"/>
    </row>
    <row r="5" spans="1:42" ht="16.8" customHeight="1">
      <c r="A5" s="31"/>
      <c r="B5" s="54" t="s">
        <v>93</v>
      </c>
      <c r="C5" s="23" t="str">
        <f>VLOOKUP(G4, Marksheet!A8:$AM$69, 2)</f>
        <v>AMANDEEP KAUR</v>
      </c>
      <c r="D5" s="23"/>
      <c r="E5" s="71"/>
      <c r="F5" s="53" t="s">
        <v>95</v>
      </c>
      <c r="G5" s="237" t="str">
        <f>Marksheet!K7</f>
        <v>2022-23</v>
      </c>
      <c r="H5" s="237"/>
      <c r="I5" s="32"/>
      <c r="J5" s="15"/>
      <c r="K5" s="26"/>
      <c r="L5" s="46"/>
      <c r="M5" s="15"/>
      <c r="N5" s="15"/>
      <c r="O5" s="15"/>
      <c r="P5" s="232"/>
      <c r="Q5" s="232"/>
      <c r="R5" s="231"/>
      <c r="S5" s="231"/>
      <c r="T5" s="15"/>
    </row>
    <row r="6" spans="1:42" ht="16.8" customHeight="1" thickBot="1">
      <c r="A6" s="30"/>
      <c r="B6" s="15"/>
      <c r="C6" s="15"/>
      <c r="D6" s="15"/>
      <c r="E6" s="15"/>
      <c r="F6" s="15"/>
      <c r="G6" s="15"/>
      <c r="H6" s="15"/>
      <c r="I6" s="32"/>
      <c r="J6" s="15"/>
      <c r="K6" s="26"/>
      <c r="L6" s="14"/>
      <c r="M6" s="15"/>
      <c r="N6" s="15"/>
      <c r="O6" s="15"/>
      <c r="P6" s="15"/>
      <c r="Q6" s="15"/>
      <c r="R6" s="15"/>
      <c r="S6" s="15"/>
      <c r="T6" s="15"/>
    </row>
    <row r="7" spans="1:42" ht="20.399999999999999" customHeight="1" thickBot="1">
      <c r="A7" s="33"/>
      <c r="B7" s="67" t="s">
        <v>100</v>
      </c>
      <c r="C7" s="40" t="s">
        <v>96</v>
      </c>
      <c r="D7" s="40" t="s">
        <v>97</v>
      </c>
      <c r="E7" s="40" t="s">
        <v>98</v>
      </c>
      <c r="F7" s="250" t="s">
        <v>99</v>
      </c>
      <c r="G7" s="251"/>
      <c r="H7" s="223"/>
      <c r="I7" s="224"/>
      <c r="J7" s="71"/>
      <c r="K7" s="26"/>
      <c r="L7" s="14"/>
      <c r="M7" s="72"/>
      <c r="N7" s="171"/>
      <c r="O7" s="171"/>
      <c r="P7" s="171"/>
      <c r="Q7" s="239"/>
      <c r="R7" s="239"/>
    </row>
    <row r="8" spans="1:42" ht="16.8" customHeight="1" thickBot="1">
      <c r="A8" s="33"/>
      <c r="B8" s="67"/>
      <c r="C8" s="40"/>
      <c r="D8" s="40"/>
      <c r="E8" s="40"/>
      <c r="F8" s="250"/>
      <c r="G8" s="251"/>
      <c r="H8" s="223"/>
      <c r="I8" s="224"/>
      <c r="J8" s="71"/>
      <c r="K8" s="26"/>
      <c r="L8" s="14"/>
      <c r="M8" s="72"/>
      <c r="N8" s="171"/>
      <c r="O8" s="171"/>
      <c r="P8" s="171"/>
      <c r="Q8" s="239"/>
      <c r="R8" s="239"/>
    </row>
    <row r="9" spans="1:42" ht="16.8" customHeight="1" thickBot="1">
      <c r="A9" s="33"/>
      <c r="B9" s="66" t="str">
        <f>Marksheet!C8</f>
        <v>ਪੰਜਾਬੀ ਏ</v>
      </c>
      <c r="C9" s="40">
        <f>'Basic Data Entry Sheet'!$I2</f>
        <v>65</v>
      </c>
      <c r="D9" s="40">
        <f>VLOOKUP($G$4, Marksheet!A8:$AM$69, 3)</f>
        <v>30</v>
      </c>
      <c r="E9" s="40" t="str">
        <f>VLOOKUP(G4, Marksheet!A8:$AM$69, 5)</f>
        <v>C</v>
      </c>
      <c r="F9" s="246" t="str">
        <f>IF(AP9="", "", IF(AP9&lt;='Basic Data Entry Sheet'!$G$25, "ਫੇਲ",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ਔਸਤ</v>
      </c>
      <c r="G9" s="246"/>
      <c r="H9" s="223"/>
      <c r="I9" s="224"/>
      <c r="J9" s="71"/>
      <c r="K9" s="26"/>
      <c r="L9" s="14"/>
      <c r="M9" s="73"/>
      <c r="N9" s="171"/>
      <c r="O9" s="171"/>
      <c r="P9" s="171"/>
      <c r="Q9" s="240"/>
      <c r="R9" s="240"/>
      <c r="U9" s="74"/>
      <c r="V9" s="74"/>
      <c r="W9" s="74"/>
      <c r="AP9" s="266">
        <f t="shared" ref="AP9:AP19" si="0">D9/C9*100</f>
        <v>46.153846153846153</v>
      </c>
    </row>
    <row r="10" spans="1:42" ht="16.2" customHeight="1" thickBot="1">
      <c r="A10" s="33"/>
      <c r="B10" s="66" t="str">
        <f>Marksheet!F8</f>
        <v>ਪੰਜਾਬੀ ਬੀ</v>
      </c>
      <c r="C10" s="40">
        <f>'Basic Data Entry Sheet'!$I$3</f>
        <v>65</v>
      </c>
      <c r="D10" s="40">
        <f>VLOOKUP($G$4, Marksheet!A9:$AM$69, 6)</f>
        <v>45</v>
      </c>
      <c r="E10" s="40" t="str">
        <f>VLOOKUP(G4, Marksheet!A8:$AM$69, 8)</f>
        <v>B</v>
      </c>
      <c r="F10" s="246" t="str">
        <f>IF(AP10="", "", IF(AP10&lt;='Basic Data Entry Sheet'!$G$25, "ਫੇਲ",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ਅੱਛਾ</v>
      </c>
      <c r="G10" s="246"/>
      <c r="H10" s="223"/>
      <c r="I10" s="224"/>
      <c r="J10" s="71"/>
      <c r="K10" s="26"/>
      <c r="L10" s="14"/>
      <c r="M10" s="73"/>
      <c r="N10" s="171"/>
      <c r="O10" s="171"/>
      <c r="P10" s="171"/>
      <c r="Q10" s="240"/>
      <c r="R10" s="240"/>
      <c r="U10" s="74"/>
      <c r="V10" s="74"/>
      <c r="W10" s="74"/>
      <c r="AP10" s="266">
        <f t="shared" si="0"/>
        <v>69.230769230769226</v>
      </c>
    </row>
    <row r="11" spans="1:42" ht="16.8" customHeight="1" thickBot="1">
      <c r="A11" s="33"/>
      <c r="B11" s="66" t="str">
        <f>Marksheet!I8</f>
        <v>ਹਿੰਦੀ</v>
      </c>
      <c r="C11" s="40">
        <f>'Basic Data Entry Sheet'!$I$4</f>
        <v>80</v>
      </c>
      <c r="D11" s="40">
        <f>VLOOKUP($G$4, Marksheet!A10:$AM$69, 9)</f>
        <v>28</v>
      </c>
      <c r="E11" s="40" t="str">
        <f>VLOOKUP(G4, Marksheet!A8:$AM$69, 11)</f>
        <v>D</v>
      </c>
      <c r="F11" s="246" t="str">
        <f>IF(AP11="", "", IF(AP11&lt;='Basic Data Entry Sheet'!$G$25, "ਫੇਲ",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ਔਸਤ ਤੋਂ ਹੇਠਾਂ</v>
      </c>
      <c r="G11" s="246"/>
      <c r="H11" s="223"/>
      <c r="I11" s="224"/>
      <c r="J11" s="71"/>
      <c r="K11" s="26"/>
      <c r="L11" s="14"/>
      <c r="M11" s="73"/>
      <c r="N11" s="171"/>
      <c r="O11" s="171"/>
      <c r="P11" s="171"/>
      <c r="Q11" s="240"/>
      <c r="R11" s="240"/>
      <c r="U11" s="74"/>
      <c r="V11" s="74"/>
      <c r="W11" s="74"/>
      <c r="AP11" s="266">
        <f t="shared" si="0"/>
        <v>35</v>
      </c>
    </row>
    <row r="12" spans="1:42" ht="16.8" customHeight="1" thickBot="1">
      <c r="A12" s="33"/>
      <c r="B12" s="66" t="str">
        <f>Marksheet!L8</f>
        <v>ਅੰਗਰੇਜੀ</v>
      </c>
      <c r="C12" s="40">
        <f>'Basic Data Entry Sheet'!$I$5</f>
        <v>80</v>
      </c>
      <c r="D12" s="40">
        <f>VLOOKUP($G$4, Marksheet!A8:AM69, 12)</f>
        <v>23</v>
      </c>
      <c r="E12" s="40" t="str">
        <f>VLOOKUP(G4, Marksheet!A8:$AM$69, 14)</f>
        <v>E</v>
      </c>
      <c r="F12" s="246" t="str">
        <f>IF(AP12="", "", IF(AP12&lt;='Basic Data Entry Sheet'!$G$25, "ਫੇਲ",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ਫੇਲ</v>
      </c>
      <c r="G12" s="246"/>
      <c r="H12" s="223"/>
      <c r="I12" s="224"/>
      <c r="J12" s="71"/>
      <c r="K12" s="26"/>
      <c r="L12" s="14"/>
      <c r="M12" s="73"/>
      <c r="N12" s="171"/>
      <c r="O12" s="171"/>
      <c r="P12" s="171"/>
      <c r="Q12" s="240"/>
      <c r="R12" s="240"/>
      <c r="U12" s="74"/>
      <c r="V12" s="74"/>
      <c r="W12" s="74"/>
      <c r="AP12" s="266">
        <f t="shared" si="0"/>
        <v>28.749999999999996</v>
      </c>
    </row>
    <row r="13" spans="1:42" ht="16.8" customHeight="1" thickBot="1">
      <c r="A13" s="33"/>
      <c r="B13" s="66" t="str">
        <f>Marksheet!O8</f>
        <v>ਗਣਿਤ</v>
      </c>
      <c r="C13" s="40">
        <f>'Basic Data Entry Sheet'!$I$6</f>
        <v>80</v>
      </c>
      <c r="D13" s="40">
        <f>VLOOKUP(G4, Marksheet!A8:AM69, 15)</f>
        <v>16</v>
      </c>
      <c r="E13" s="40" t="str">
        <f>VLOOKUP(G4, Marksheet!A8:$AM$69, 17)</f>
        <v>E</v>
      </c>
      <c r="F13" s="246" t="str">
        <f>IF(AP13="", "", IF(AP13&lt;='Basic Data Entry Sheet'!$G$25, "ਫੇਲ",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ਫੇਲ</v>
      </c>
      <c r="G13" s="246"/>
      <c r="H13" s="223"/>
      <c r="I13" s="224"/>
      <c r="J13" s="71"/>
      <c r="K13" s="26"/>
      <c r="L13" s="14"/>
      <c r="M13" s="73"/>
      <c r="N13" s="171"/>
      <c r="O13" s="171"/>
      <c r="P13" s="171"/>
      <c r="Q13" s="240"/>
      <c r="R13" s="240"/>
      <c r="U13" s="74"/>
      <c r="V13" s="74"/>
      <c r="W13" s="74"/>
      <c r="AP13" s="266">
        <f t="shared" si="0"/>
        <v>20</v>
      </c>
    </row>
    <row r="14" spans="1:42" ht="16.8" customHeight="1" thickBot="1">
      <c r="A14" s="33"/>
      <c r="B14" s="66" t="str">
        <f>Marksheet!R8</f>
        <v>ਵਿਗਿਆਨ</v>
      </c>
      <c r="C14" s="40">
        <f>'Basic Data Entry Sheet'!$I$7</f>
        <v>80</v>
      </c>
      <c r="D14" s="40">
        <f>VLOOKUP(G4, Marksheet!A8:AM69, 18)</f>
        <v>9</v>
      </c>
      <c r="E14" s="40" t="str">
        <f>VLOOKUP(G4, Marksheet!A8:$AM$69, 20)</f>
        <v>E</v>
      </c>
      <c r="F14" s="246" t="str">
        <f>IF(AP14="", "", IF(AP14&lt;='Basic Data Entry Sheet'!$G$25, "ਫੇਲ",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ਫੇਲ</v>
      </c>
      <c r="G14" s="246"/>
      <c r="H14" s="223"/>
      <c r="I14" s="224"/>
      <c r="J14" s="71"/>
      <c r="K14" s="26"/>
      <c r="L14" s="14"/>
      <c r="M14" s="73"/>
      <c r="N14" s="171"/>
      <c r="O14" s="171"/>
      <c r="P14" s="171"/>
      <c r="Q14" s="240"/>
      <c r="R14" s="240"/>
      <c r="U14" s="74"/>
      <c r="V14" s="74"/>
      <c r="W14" s="74"/>
      <c r="AP14" s="266">
        <f t="shared" si="0"/>
        <v>11.25</v>
      </c>
    </row>
    <row r="15" spans="1:42" ht="16.8" customHeight="1" thickBot="1">
      <c r="A15" s="33"/>
      <c r="B15" s="66" t="str">
        <f>Marksheet!U8</f>
        <v>ਸਮਾਜਿਕ ਸਿੱਖਿਆ</v>
      </c>
      <c r="C15" s="40">
        <f>'Basic Data Entry Sheet'!$I$8</f>
        <v>80</v>
      </c>
      <c r="D15" s="40">
        <f>VLOOKUP(G4, Marksheet!A8:AM69, 21)</f>
        <v>18</v>
      </c>
      <c r="E15" s="40" t="str">
        <f>VLOOKUP(G4, Marksheet!A8:$AM$69, 23)</f>
        <v>E</v>
      </c>
      <c r="F15" s="246" t="str">
        <f>IF(AP15="", "", IF(AP15&lt;='Basic Data Entry Sheet'!$G$25, "ਫੇਲ",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ਫੇਲ</v>
      </c>
      <c r="G15" s="246"/>
      <c r="H15" s="223"/>
      <c r="I15" s="224"/>
      <c r="J15" s="71"/>
      <c r="K15" s="26"/>
      <c r="L15" s="14"/>
      <c r="M15" s="73"/>
      <c r="N15" s="171"/>
      <c r="O15" s="171"/>
      <c r="P15" s="171"/>
      <c r="Q15" s="240"/>
      <c r="R15" s="240"/>
      <c r="U15" s="74"/>
      <c r="V15" s="74"/>
      <c r="W15" s="74"/>
      <c r="AP15" s="266">
        <f t="shared" si="0"/>
        <v>22.5</v>
      </c>
    </row>
    <row r="16" spans="1:42" ht="16.8" customHeight="1" thickBot="1">
      <c r="A16" s="33"/>
      <c r="B16" s="66" t="str">
        <f>Marksheet!X8</f>
        <v>ਕੰਪਿਊਟਰ ਸਾਇੰਸ</v>
      </c>
      <c r="C16" s="40">
        <f>'Basic Data Entry Sheet'!$I$9</f>
        <v>50</v>
      </c>
      <c r="D16" s="40">
        <f>VLOOKUP(G4, Marksheet!A8:AM69, 24)</f>
        <v>29</v>
      </c>
      <c r="E16" s="40" t="str">
        <f>VLOOKUP(G4, Marksheet!A8:$AM$69, 26)</f>
        <v>C+</v>
      </c>
      <c r="F16" s="252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ਔਸਤ ਤੋਂ ਉੱਪਰ</v>
      </c>
      <c r="G16" s="253"/>
      <c r="H16" s="223"/>
      <c r="I16" s="224"/>
      <c r="J16" s="71"/>
      <c r="K16" s="26"/>
      <c r="L16" s="14"/>
      <c r="M16" s="73"/>
      <c r="N16" s="171"/>
      <c r="O16" s="171"/>
      <c r="P16" s="171"/>
      <c r="Q16" s="241"/>
      <c r="R16" s="241"/>
      <c r="U16" s="74"/>
      <c r="V16" s="74"/>
      <c r="W16" s="74"/>
      <c r="AP16" s="266">
        <f t="shared" si="0"/>
        <v>57.999999999999993</v>
      </c>
    </row>
    <row r="17" spans="1:42" ht="16.8" customHeight="1" thickBot="1">
      <c r="A17" s="33"/>
      <c r="B17" s="66" t="str">
        <f>Marksheet!AA8</f>
        <v>ਸਰੀਰਿਕ ਸਿੱਖਿਆ</v>
      </c>
      <c r="C17" s="40">
        <f>'Basic Data Entry Sheet'!$I$10</f>
        <v>50</v>
      </c>
      <c r="D17" s="40">
        <f>VLOOKUP(G4, Marksheet!A8:AM69, 27)</f>
        <v>4</v>
      </c>
      <c r="E17" s="40" t="str">
        <f>VLOOKUP(G4, Marksheet!A8:$AM$69, 29)</f>
        <v>E</v>
      </c>
      <c r="F17" s="246" t="str">
        <f>IF(AP17="", "", IF(AP17&lt;='Basic Data Entry Sheet'!$G$25, "ਫੇਲ",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ਫੇਲ</v>
      </c>
      <c r="G17" s="246"/>
      <c r="H17" s="223"/>
      <c r="I17" s="224"/>
      <c r="J17" s="71"/>
      <c r="K17" s="26"/>
      <c r="L17" s="14"/>
      <c r="M17" s="73"/>
      <c r="N17" s="171"/>
      <c r="O17" s="171"/>
      <c r="P17" s="171"/>
      <c r="Q17" s="240"/>
      <c r="R17" s="240"/>
      <c r="U17" s="74"/>
      <c r="V17" s="74"/>
      <c r="W17" s="74"/>
      <c r="AP17" s="266">
        <f t="shared" si="0"/>
        <v>8</v>
      </c>
    </row>
    <row r="18" spans="1:42" ht="16.8" customHeight="1" thickBot="1">
      <c r="A18" s="33"/>
      <c r="B18" s="66" t="str">
        <f>Marksheet!AD8</f>
        <v>ਚੋਣਵਾਂ ਵਿਸ਼ਾ</v>
      </c>
      <c r="C18" s="40">
        <f>'Basic Data Entry Sheet'!$I$11</f>
        <v>50</v>
      </c>
      <c r="D18" s="40">
        <f>VLOOKUP(G4, Marksheet!A8:AM69, 30)</f>
        <v>0</v>
      </c>
      <c r="E18" s="40" t="str">
        <f>VLOOKUP(G4, Marksheet!A8:$AM$69, 32)</f>
        <v>E</v>
      </c>
      <c r="F18" s="246" t="str">
        <f>IF(AP18="", "", IF(AP18&lt;='Basic Data Entry Sheet'!$G$25, "ਫੇਲ",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ਫੇਲ</v>
      </c>
      <c r="G18" s="246"/>
      <c r="H18" s="223"/>
      <c r="I18" s="224"/>
      <c r="J18" s="71"/>
      <c r="K18" s="26"/>
      <c r="L18" s="14"/>
      <c r="M18" s="73"/>
      <c r="N18" s="171"/>
      <c r="O18" s="171"/>
      <c r="P18" s="171"/>
      <c r="Q18" s="240"/>
      <c r="R18" s="240"/>
      <c r="U18" s="74"/>
      <c r="V18" s="74"/>
      <c r="W18" s="74"/>
      <c r="AP18" s="266">
        <f t="shared" si="0"/>
        <v>0</v>
      </c>
    </row>
    <row r="19" spans="1:42" ht="16.8" customHeight="1" thickBot="1">
      <c r="A19" s="33"/>
      <c r="B19" s="66" t="str">
        <f>Marksheet!AG8</f>
        <v>ਸਵਾਗਤ ਜਿੰਦਗੀ</v>
      </c>
      <c r="C19" s="40">
        <f>'Basic Data Entry Sheet'!$I$12</f>
        <v>50</v>
      </c>
      <c r="D19" s="40">
        <f>VLOOKUP(G4, Marksheet!A8:AM69, 33)</f>
        <v>24</v>
      </c>
      <c r="E19" s="40" t="str">
        <f>VLOOKUP(G4, Marksheet!A8:$AM$69, 35)</f>
        <v>C</v>
      </c>
      <c r="F19" s="246" t="str">
        <f>IF(AP19="", "", IF(AP19&lt;='Basic Data Entry Sheet'!$G$25, "ਫੇਲ", IF(AP19&lt;='Basic Data Entry Sheet'!$G$24, "ਔਸਤ ਤੋਂ ਹੇਠਾਂ", IF(AP19&lt;='Basic Data Entry Sheet'!$G$23, "ਔਸਤ", IF(AP19&lt;='Basic Data Entry Sheet'!$G$22, "ਔਸਤ ਤੋਂ ਉੱਪਰ", IF(AP19&lt;='Basic Data Entry Sheet'!$G$21, "ਅੱਛਾ", IF(AP19&lt;='Basic Data Entry Sheet'!$G$20, "ਬਹੁਤ ਅੱਛਾ", IF(AP19&lt;='Basic Data Entry Sheet'!$G$19, "ਉੱਤਮ", "ਅਤਿ ਉੱਤਮ"))))))))</f>
        <v>ਔਸਤ</v>
      </c>
      <c r="G19" s="246"/>
      <c r="H19" s="223"/>
      <c r="I19" s="224"/>
      <c r="J19" s="71"/>
      <c r="K19" s="26"/>
      <c r="L19" s="14"/>
      <c r="M19" s="73"/>
      <c r="N19" s="171"/>
      <c r="O19" s="171"/>
      <c r="P19" s="171"/>
      <c r="Q19" s="240"/>
      <c r="R19" s="240"/>
      <c r="U19" s="74"/>
      <c r="V19" s="74"/>
      <c r="W19" s="74"/>
      <c r="AP19" s="266">
        <f t="shared" si="0"/>
        <v>48</v>
      </c>
    </row>
    <row r="20" spans="1:42" ht="16.8" customHeight="1" thickBot="1">
      <c r="A20" s="33"/>
      <c r="B20" s="55" t="s">
        <v>111</v>
      </c>
      <c r="C20" s="40">
        <f>SUM(C9:C18)</f>
        <v>680</v>
      </c>
      <c r="D20" s="40">
        <f>SUM(D9:D18)</f>
        <v>202</v>
      </c>
      <c r="E20" s="41" t="str">
        <f>VLOOKUP(G4, Marksheet!A8:$AM$69, 38)</f>
        <v>E</v>
      </c>
      <c r="F20" s="247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G20" s="247"/>
      <c r="H20" s="223"/>
      <c r="I20" s="224"/>
      <c r="J20" s="71"/>
      <c r="K20" s="26"/>
      <c r="L20" s="14"/>
      <c r="M20" s="75"/>
      <c r="N20" s="171"/>
      <c r="O20" s="171"/>
      <c r="P20" s="76"/>
      <c r="Q20" s="240"/>
      <c r="R20" s="240"/>
      <c r="U20" s="74"/>
      <c r="V20" s="74"/>
      <c r="W20" s="74"/>
      <c r="AP20" s="266">
        <f>D20/C20*100</f>
        <v>29.705882352941178</v>
      </c>
    </row>
    <row r="21" spans="1:42" ht="16.8" customHeight="1" thickBot="1">
      <c r="A21" s="33"/>
      <c r="B21" s="16"/>
      <c r="C21" s="16"/>
      <c r="D21" s="16"/>
      <c r="E21" s="16"/>
      <c r="F21" s="16"/>
      <c r="G21" s="16"/>
      <c r="H21" s="16"/>
      <c r="I21" s="35"/>
      <c r="J21" s="14"/>
      <c r="K21" s="26"/>
      <c r="L21" s="14"/>
      <c r="M21" s="14"/>
      <c r="N21" s="14"/>
      <c r="O21" s="14"/>
      <c r="P21" s="14"/>
      <c r="Q21" s="14"/>
      <c r="R21" s="14"/>
      <c r="S21" s="14"/>
      <c r="T21" s="77"/>
      <c r="U21" s="74"/>
      <c r="V21" s="74"/>
      <c r="W21" s="74"/>
      <c r="AP21" s="266"/>
    </row>
    <row r="22" spans="1:42" ht="22.2" customHeight="1" thickBot="1">
      <c r="A22" s="33"/>
      <c r="B22" s="51" t="s">
        <v>5</v>
      </c>
      <c r="C22" s="62">
        <f>D20/C20</f>
        <v>0.29705882352941176</v>
      </c>
      <c r="D22" s="24"/>
      <c r="E22" s="245" t="s">
        <v>102</v>
      </c>
      <c r="F22" s="245"/>
      <c r="G22" s="245"/>
      <c r="H22" s="18"/>
      <c r="I22" s="35"/>
      <c r="J22" s="15"/>
      <c r="K22" s="26"/>
      <c r="L22" s="14"/>
      <c r="M22" s="23"/>
      <c r="N22" s="79"/>
      <c r="O22" s="23"/>
      <c r="P22" s="242"/>
      <c r="Q22" s="242"/>
      <c r="R22" s="242"/>
      <c r="S22" s="78"/>
      <c r="T22" s="77"/>
      <c r="U22" s="74"/>
      <c r="V22" s="74"/>
      <c r="W22" s="74"/>
      <c r="AP22" s="266" t="e">
        <f>AVERAGE(P9:W19)</f>
        <v>#DIV/0!</v>
      </c>
    </row>
    <row r="23" spans="1:42" ht="16.8" customHeight="1" thickBot="1">
      <c r="A23" s="33"/>
      <c r="B23" s="49" t="s">
        <v>24</v>
      </c>
      <c r="C23" s="56" t="str">
        <f>E20</f>
        <v>E</v>
      </c>
      <c r="D23" s="24"/>
      <c r="E23" s="39" t="s">
        <v>106</v>
      </c>
      <c r="F23" s="99" t="s">
        <v>107</v>
      </c>
      <c r="G23" s="42" t="s">
        <v>6</v>
      </c>
      <c r="H23" s="19"/>
      <c r="I23" s="35"/>
      <c r="J23" s="15"/>
      <c r="K23" s="26"/>
      <c r="L23" s="14"/>
      <c r="M23" s="23"/>
      <c r="N23" s="81"/>
      <c r="O23" s="23"/>
      <c r="P23" s="82"/>
      <c r="Q23" s="83"/>
      <c r="R23" s="84"/>
      <c r="S23" s="80"/>
      <c r="T23" s="77"/>
    </row>
    <row r="24" spans="1:42" ht="16.8" customHeight="1" thickBot="1">
      <c r="A24" s="33"/>
      <c r="B24" s="24"/>
      <c r="C24" s="24"/>
      <c r="D24" s="24"/>
      <c r="E24" s="60">
        <f>'Basic Data Entry Sheet'!F7</f>
        <v>245</v>
      </c>
      <c r="F24" s="60">
        <f>VLOOKUP($G$4, Marksheet!A9:$AN$69, 40)</f>
        <v>160</v>
      </c>
      <c r="G24" s="61">
        <f>F24*100/E24</f>
        <v>65.306122448979593</v>
      </c>
      <c r="H24" s="19"/>
      <c r="I24" s="35"/>
      <c r="J24" s="15"/>
      <c r="K24" s="26"/>
      <c r="L24" s="14"/>
      <c r="M24" s="23"/>
      <c r="N24" s="23"/>
      <c r="O24" s="23"/>
      <c r="P24" s="85"/>
      <c r="Q24" s="86"/>
      <c r="R24" s="87"/>
      <c r="S24" s="80"/>
      <c r="T24" s="77"/>
    </row>
    <row r="25" spans="1:42" ht="16.8" customHeight="1">
      <c r="A25" s="33"/>
      <c r="B25" s="50" t="s">
        <v>16</v>
      </c>
      <c r="C25" s="265">
        <f>VLOOKUP($G$4, Marksheet!A9:$AM$69, 39)</f>
        <v>8</v>
      </c>
      <c r="D25" s="24"/>
      <c r="E25" s="37"/>
      <c r="F25" s="100"/>
      <c r="G25" s="38"/>
      <c r="H25" s="18"/>
      <c r="I25" s="35"/>
      <c r="J25" s="15"/>
      <c r="K25" s="26"/>
      <c r="L25" s="14"/>
      <c r="M25" s="23"/>
      <c r="N25" s="90"/>
      <c r="O25" s="23"/>
      <c r="P25" s="88"/>
      <c r="R25" s="89"/>
      <c r="S25" s="78"/>
      <c r="T25" s="77"/>
    </row>
    <row r="26" spans="1:42" ht="21" customHeight="1">
      <c r="A26" s="33"/>
      <c r="B26" s="52" t="s">
        <v>26</v>
      </c>
      <c r="C26" s="234" t="str">
        <f>IF(C22="", "", IF(C22&lt;=32, "ਫੇਲ", "ਪਾਸ"))</f>
        <v>ਫੇਲ</v>
      </c>
      <c r="D26" s="234"/>
      <c r="E26" s="225"/>
      <c r="F26" s="225"/>
      <c r="G26" s="225"/>
      <c r="H26" s="225"/>
      <c r="I26" s="34"/>
      <c r="J26" s="15"/>
      <c r="K26" s="26"/>
      <c r="L26" s="14"/>
      <c r="M26" s="23"/>
      <c r="N26" s="235"/>
      <c r="O26" s="235"/>
      <c r="P26" s="91"/>
      <c r="R26" s="92"/>
      <c r="S26" s="93"/>
      <c r="T26" s="15"/>
    </row>
    <row r="27" spans="1:42" ht="22.2" customHeight="1">
      <c r="A27" s="33"/>
      <c r="B27" s="52" t="s">
        <v>23</v>
      </c>
      <c r="C27" s="244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244"/>
      <c r="E27" s="225"/>
      <c r="F27" s="225"/>
      <c r="G27" s="225"/>
      <c r="H27" s="225"/>
      <c r="I27" s="36"/>
      <c r="J27" s="45"/>
      <c r="K27" s="26"/>
      <c r="L27" s="14"/>
      <c r="M27" s="23"/>
      <c r="N27" s="233"/>
      <c r="O27" s="233"/>
      <c r="P27" s="88"/>
      <c r="Q27" s="92"/>
      <c r="R27" s="92"/>
      <c r="S27" s="93"/>
      <c r="T27" s="45"/>
    </row>
    <row r="28" spans="1:42" ht="16.8" customHeight="1">
      <c r="A28" s="226"/>
      <c r="B28" s="227"/>
      <c r="C28" s="227"/>
      <c r="D28" s="227"/>
      <c r="E28" s="225"/>
      <c r="F28" s="225"/>
      <c r="G28" s="225"/>
      <c r="H28" s="225"/>
      <c r="I28" s="34"/>
      <c r="J28" s="15"/>
      <c r="K28" s="26"/>
      <c r="L28" s="14"/>
      <c r="P28" s="23"/>
      <c r="Q28" s="94"/>
      <c r="R28" s="94"/>
      <c r="S28" s="94"/>
      <c r="T28" s="15"/>
    </row>
    <row r="29" spans="1:42" ht="16.8" customHeight="1">
      <c r="A29" s="33"/>
      <c r="B29" s="43"/>
      <c r="C29" s="43"/>
      <c r="D29" s="43"/>
      <c r="E29" s="43"/>
      <c r="F29" s="43"/>
      <c r="G29" s="43"/>
      <c r="H29" s="17"/>
      <c r="I29" s="34"/>
      <c r="J29" s="15"/>
      <c r="K29" s="26"/>
      <c r="L29" s="14"/>
      <c r="M29" s="95"/>
      <c r="N29" s="95"/>
      <c r="O29" s="95"/>
      <c r="P29" s="95"/>
      <c r="Q29" s="95"/>
      <c r="R29" s="95"/>
      <c r="S29" s="15"/>
      <c r="T29" s="15"/>
    </row>
    <row r="30" spans="1:42" ht="16.8" customHeight="1">
      <c r="A30" s="101"/>
      <c r="B30" s="44" t="s">
        <v>108</v>
      </c>
      <c r="C30" s="102"/>
      <c r="D30" s="57" t="s">
        <v>109</v>
      </c>
      <c r="E30" s="102"/>
      <c r="F30" s="249" t="s">
        <v>110</v>
      </c>
      <c r="G30" s="249"/>
      <c r="H30" s="25"/>
      <c r="I30" s="36"/>
      <c r="J30" s="45"/>
      <c r="K30" s="26"/>
      <c r="M30" s="96"/>
      <c r="N30" s="97"/>
      <c r="O30" s="98"/>
      <c r="P30" s="97"/>
      <c r="Q30" s="238"/>
      <c r="R30" s="238"/>
      <c r="S30" s="45"/>
      <c r="T30" s="45"/>
    </row>
    <row r="31" spans="1:42" ht="16.8" customHeight="1" thickBot="1">
      <c r="A31" s="103"/>
      <c r="B31" s="104"/>
      <c r="C31" s="104"/>
      <c r="D31" s="104"/>
      <c r="E31" s="104"/>
      <c r="F31" s="104"/>
      <c r="G31" s="104"/>
      <c r="H31" s="104"/>
      <c r="I31" s="105"/>
      <c r="J31" s="20"/>
      <c r="K31" s="26"/>
      <c r="L31" s="20"/>
      <c r="M31" s="20"/>
      <c r="N31" s="20"/>
      <c r="O31" s="20"/>
      <c r="P31" s="20"/>
      <c r="Q31" s="20"/>
      <c r="R31" s="20"/>
      <c r="S31" s="20"/>
      <c r="T31" s="20"/>
    </row>
    <row r="32" spans="1:42" ht="16.8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6"/>
      <c r="L32" s="26"/>
      <c r="M32" s="26"/>
      <c r="N32" s="26"/>
      <c r="O32" s="26"/>
    </row>
    <row r="33" spans="1:15" ht="16.8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6"/>
      <c r="L33" s="26"/>
      <c r="M33" s="26"/>
      <c r="N33" s="26"/>
      <c r="O33" s="26"/>
    </row>
  </sheetData>
  <sheetProtection algorithmName="SHA-512" hashValue="r0NLtVXjmaMr9Cb3tLCLN3NKUwEb82MSD4wn3xbjokSWqRUzFScBCyketFy5D6CsuGLBGumAml/7TZVjRkEyPw==" saltValue="gwWf6HylWnJm5BL0H2R/Mg==" spinCount="100000" sheet="1" objects="1" scenarios="1"/>
  <mergeCells count="52">
    <mergeCell ref="F30:G30"/>
    <mergeCell ref="F7:G7"/>
    <mergeCell ref="F19:G19"/>
    <mergeCell ref="F16:G16"/>
    <mergeCell ref="F8:G8"/>
    <mergeCell ref="G4:H4"/>
    <mergeCell ref="B1:G1"/>
    <mergeCell ref="C27:D27"/>
    <mergeCell ref="E22:G22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  <mergeCell ref="F20:G20"/>
    <mergeCell ref="E4:F4"/>
    <mergeCell ref="Q30:R30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P22:R22"/>
    <mergeCell ref="AB1:AH3"/>
    <mergeCell ref="C3:E3"/>
    <mergeCell ref="H7:I20"/>
    <mergeCell ref="E26:H28"/>
    <mergeCell ref="A28:D28"/>
    <mergeCell ref="M1:R1"/>
    <mergeCell ref="N2:P2"/>
    <mergeCell ref="P4:Q4"/>
    <mergeCell ref="R4:S4"/>
    <mergeCell ref="P5:Q5"/>
    <mergeCell ref="R5:S5"/>
    <mergeCell ref="N27:O27"/>
    <mergeCell ref="C26:D26"/>
    <mergeCell ref="N26:O26"/>
    <mergeCell ref="C2:E2"/>
    <mergeCell ref="G5:H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r:id="rId1"/>
  <ignoredErrors>
    <ignoredError sqref="C3:C5 G5 B1 B9:G20 C22:D27 E24:G2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A7" workbookViewId="0">
      <selection activeCell="H6" sqref="H6:H20"/>
    </sheetView>
  </sheetViews>
  <sheetFormatPr defaultRowHeight="14.4"/>
  <cols>
    <col min="1" max="1" width="8.44140625" style="106" customWidth="1"/>
    <col min="2" max="2" width="16.6640625" style="106" customWidth="1"/>
    <col min="3" max="3" width="8.88671875" style="106"/>
    <col min="4" max="4" width="10.33203125" style="106" customWidth="1"/>
    <col min="5" max="5" width="7.33203125" style="106" customWidth="1"/>
    <col min="6" max="6" width="6" style="106" customWidth="1"/>
    <col min="7" max="8" width="8.33203125" style="106" customWidth="1"/>
    <col min="9" max="9" width="13.5546875" style="106" customWidth="1"/>
    <col min="10" max="10" width="5.6640625" style="106" customWidth="1"/>
    <col min="11" max="17" width="8.88671875" style="106" hidden="1" customWidth="1"/>
    <col min="18" max="18" width="8.88671875" style="106"/>
    <col min="19" max="19" width="8.109375" style="106" customWidth="1"/>
    <col min="20" max="20" width="4.77734375" style="106" hidden="1" customWidth="1"/>
    <col min="21" max="30" width="8.88671875" style="106" hidden="1" customWidth="1"/>
    <col min="31" max="31" width="4.44140625" style="106" customWidth="1"/>
    <col min="32" max="37" width="8.88671875" style="106" hidden="1" customWidth="1"/>
    <col min="38" max="40" width="8.88671875" style="106"/>
    <col min="41" max="41" width="6.77734375" style="106" customWidth="1"/>
    <col min="42" max="42" width="8.33203125" style="106" hidden="1" customWidth="1"/>
    <col min="43" max="16384" width="8.88671875" style="106"/>
  </cols>
  <sheetData>
    <row r="1" spans="1:42" ht="42.6" customHeight="1">
      <c r="A1" s="27"/>
      <c r="B1" s="243" t="str">
        <f>'Basic Data Entry Sheet'!C11</f>
        <v>ਸਰਕਾਰੀ ਸੀਨੀ. ਸੈਕ. ਸਕੂਲ, ……. (ਬਠਿੰਡਾ)</v>
      </c>
      <c r="C1" s="243"/>
      <c r="D1" s="243"/>
      <c r="E1" s="243"/>
      <c r="F1" s="243"/>
      <c r="G1" s="243"/>
      <c r="H1" s="29"/>
      <c r="J1" s="221" t="s">
        <v>112</v>
      </c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2" ht="18" thickBot="1">
      <c r="A2" s="30"/>
      <c r="B2" s="58"/>
      <c r="C2" s="254" t="s">
        <v>113</v>
      </c>
      <c r="D2" s="254"/>
      <c r="E2" s="254"/>
      <c r="F2" s="59"/>
      <c r="G2" s="59"/>
      <c r="H2" s="47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2" ht="22.8" customHeight="1">
      <c r="A3" s="63"/>
      <c r="B3" s="64"/>
      <c r="C3" s="255" t="str">
        <f>Marksheet!N7</f>
        <v>ਸਤੰਬਰ ਪ੍ਰੀਖਿਆ 2022</v>
      </c>
      <c r="D3" s="255"/>
      <c r="E3" s="255"/>
      <c r="F3" s="64"/>
      <c r="G3" s="64"/>
      <c r="H3" s="65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</row>
    <row r="4" spans="1:42" ht="18" customHeight="1">
      <c r="A4" s="31"/>
      <c r="B4" s="20" t="s">
        <v>92</v>
      </c>
      <c r="C4" s="22" t="str">
        <f>Marksheet!E7</f>
        <v>10ਵੀਂ-A</v>
      </c>
      <c r="D4" s="22"/>
      <c r="E4" s="256" t="s">
        <v>94</v>
      </c>
      <c r="F4" s="256"/>
      <c r="G4" s="170">
        <v>1005</v>
      </c>
      <c r="H4" s="48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2" ht="18">
      <c r="A5" s="31"/>
      <c r="B5" s="20" t="s">
        <v>93</v>
      </c>
      <c r="C5" s="23" t="str">
        <f>VLOOKUP(G4, Marksheet!A8:$AM$69, 2)</f>
        <v>JASHANPREET KAUR</v>
      </c>
      <c r="D5" s="23"/>
      <c r="E5" s="71"/>
      <c r="F5" s="45" t="s">
        <v>95</v>
      </c>
      <c r="G5" s="237" t="str">
        <f>Marksheet!K7</f>
        <v>2022-23</v>
      </c>
      <c r="H5" s="257"/>
    </row>
    <row r="6" spans="1:42" ht="16.2" thickBot="1">
      <c r="A6" s="33"/>
      <c r="B6" s="17"/>
      <c r="C6" s="17"/>
      <c r="D6" s="17"/>
      <c r="E6" s="17"/>
      <c r="F6" s="17"/>
      <c r="G6" s="17"/>
      <c r="H6" s="267"/>
    </row>
    <row r="7" spans="1:42" ht="16.2" thickBot="1">
      <c r="A7" s="33"/>
      <c r="B7" s="67" t="s">
        <v>100</v>
      </c>
      <c r="C7" s="40" t="s">
        <v>96</v>
      </c>
      <c r="D7" s="40" t="s">
        <v>97</v>
      </c>
      <c r="E7" s="40" t="s">
        <v>98</v>
      </c>
      <c r="F7" s="250" t="s">
        <v>99</v>
      </c>
      <c r="G7" s="251"/>
      <c r="H7" s="267"/>
    </row>
    <row r="8" spans="1:42" ht="16.2" thickBot="1">
      <c r="A8" s="33"/>
      <c r="B8" s="268"/>
      <c r="C8" s="40"/>
      <c r="D8" s="40"/>
      <c r="E8" s="40"/>
      <c r="F8" s="250"/>
      <c r="G8" s="251"/>
      <c r="H8" s="267"/>
    </row>
    <row r="9" spans="1:42" ht="16.2" thickBot="1">
      <c r="A9" s="33"/>
      <c r="B9" s="66" t="str">
        <f>Marksheet!C8</f>
        <v>ਪੰਜਾਬੀ ਏ</v>
      </c>
      <c r="C9" s="40">
        <f>'Basic Data Entry Sheet'!$I2</f>
        <v>65</v>
      </c>
      <c r="D9" s="40">
        <f>VLOOKUP($G$4, Marksheet!A8:$AM$69, 3)</f>
        <v>14</v>
      </c>
      <c r="E9" s="40" t="str">
        <f>VLOOKUP(G4, Marksheet!A8:$AM$69, 5)</f>
        <v>E</v>
      </c>
      <c r="F9" s="246" t="str">
        <f>IF(AP9="", "", IF(AP9&lt;='Basic Data Entry Sheet'!$G$25, "ਫੇਲ",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ਫੇਲ</v>
      </c>
      <c r="G9" s="246"/>
      <c r="H9" s="267"/>
      <c r="AP9" s="266">
        <f t="shared" ref="AP9:AP19" si="0">D9/C9*100</f>
        <v>21.53846153846154</v>
      </c>
    </row>
    <row r="10" spans="1:42" ht="16.2" thickBot="1">
      <c r="A10" s="33"/>
      <c r="B10" s="66" t="str">
        <f>Marksheet!F8</f>
        <v>ਪੰਜਾਬੀ ਬੀ</v>
      </c>
      <c r="C10" s="40">
        <f>'Basic Data Entry Sheet'!$I$3</f>
        <v>65</v>
      </c>
      <c r="D10" s="40">
        <f>VLOOKUP($G$4, Marksheet!A9:$AM$69, 6)</f>
        <v>23</v>
      </c>
      <c r="E10" s="40" t="str">
        <f>VLOOKUP(G4, Marksheet!A8:$AM$69, 8)</f>
        <v>D</v>
      </c>
      <c r="F10" s="246" t="str">
        <f>IF(AP10="", "", IF(AP10&lt;='Basic Data Entry Sheet'!$G$25, "ਫੇਲ",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ਔਸਤ ਤੋਂ ਹੇਠਾਂ</v>
      </c>
      <c r="G10" s="246"/>
      <c r="H10" s="267"/>
      <c r="AP10" s="266">
        <f t="shared" si="0"/>
        <v>35.384615384615387</v>
      </c>
    </row>
    <row r="11" spans="1:42" ht="16.2" thickBot="1">
      <c r="A11" s="33"/>
      <c r="B11" s="66" t="str">
        <f>Marksheet!I8</f>
        <v>ਹਿੰਦੀ</v>
      </c>
      <c r="C11" s="40">
        <f>'Basic Data Entry Sheet'!$I$4</f>
        <v>80</v>
      </c>
      <c r="D11" s="40">
        <f>VLOOKUP($G$4, Marksheet!A10:$AM$69, 9)</f>
        <v>21</v>
      </c>
      <c r="E11" s="40" t="str">
        <f>VLOOKUP(G4, Marksheet!A8:$AM$69, 11)</f>
        <v>E</v>
      </c>
      <c r="F11" s="246" t="str">
        <f>IF(AP11="", "", IF(AP11&lt;='Basic Data Entry Sheet'!$G$25, "ਫੇਲ",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ਫੇਲ</v>
      </c>
      <c r="G11" s="246"/>
      <c r="H11" s="267"/>
      <c r="AP11" s="266">
        <f t="shared" si="0"/>
        <v>26.25</v>
      </c>
    </row>
    <row r="12" spans="1:42" ht="16.2" thickBot="1">
      <c r="A12" s="33"/>
      <c r="B12" s="66" t="str">
        <f>Marksheet!L8</f>
        <v>ਅੰਗਰੇਜੀ</v>
      </c>
      <c r="C12" s="40">
        <f>'Basic Data Entry Sheet'!$I$5</f>
        <v>80</v>
      </c>
      <c r="D12" s="40">
        <f>VLOOKUP($G$4, Marksheet!A8:AM69, 12)</f>
        <v>25</v>
      </c>
      <c r="E12" s="40" t="str">
        <f>VLOOKUP(G4, Marksheet!A8:$AM$69, 14)</f>
        <v>E</v>
      </c>
      <c r="F12" s="246" t="str">
        <f>IF(AP12="", "", IF(AP12&lt;='Basic Data Entry Sheet'!$G$25, "ਫੇਲ",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ਫੇਲ</v>
      </c>
      <c r="G12" s="246"/>
      <c r="H12" s="267"/>
      <c r="AP12" s="266">
        <f t="shared" si="0"/>
        <v>31.25</v>
      </c>
    </row>
    <row r="13" spans="1:42" ht="16.2" thickBot="1">
      <c r="A13" s="33"/>
      <c r="B13" s="66" t="str">
        <f>Marksheet!O8</f>
        <v>ਗਣਿਤ</v>
      </c>
      <c r="C13" s="40">
        <f>'Basic Data Entry Sheet'!$I$6</f>
        <v>80</v>
      </c>
      <c r="D13" s="40">
        <f>VLOOKUP(G4, Marksheet!A8:AM69, 15)</f>
        <v>3</v>
      </c>
      <c r="E13" s="40" t="str">
        <f>VLOOKUP(G4, Marksheet!A8:$AM$69, 17)</f>
        <v>E</v>
      </c>
      <c r="F13" s="246" t="str">
        <f>IF(AP13="", "", IF(AP13&lt;='Basic Data Entry Sheet'!$G$25, "ਫੇਲ",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ਫੇਲ</v>
      </c>
      <c r="G13" s="246"/>
      <c r="H13" s="267"/>
      <c r="AP13" s="266">
        <f t="shared" si="0"/>
        <v>3.75</v>
      </c>
    </row>
    <row r="14" spans="1:42" ht="16.2" thickBot="1">
      <c r="A14" s="33"/>
      <c r="B14" s="66" t="str">
        <f>Marksheet!R8</f>
        <v>ਵਿਗਿਆਨ</v>
      </c>
      <c r="C14" s="40">
        <f>'Basic Data Entry Sheet'!$I$7</f>
        <v>80</v>
      </c>
      <c r="D14" s="40">
        <f>VLOOKUP(G4, Marksheet!A8:AM69, 18)</f>
        <v>35</v>
      </c>
      <c r="E14" s="40" t="str">
        <f>VLOOKUP(G4, Marksheet!A8:$AM$69, 20)</f>
        <v>C</v>
      </c>
      <c r="F14" s="246" t="str">
        <f>IF(AP14="", "", IF(AP14&lt;='Basic Data Entry Sheet'!$G$25, "ਫੇਲ",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ਔਸਤ</v>
      </c>
      <c r="G14" s="246"/>
      <c r="H14" s="267"/>
      <c r="AP14" s="266">
        <f t="shared" si="0"/>
        <v>43.75</v>
      </c>
    </row>
    <row r="15" spans="1:42" ht="16.2" thickBot="1">
      <c r="A15" s="33"/>
      <c r="B15" s="66" t="str">
        <f>Marksheet!U8</f>
        <v>ਸਮਾਜਿਕ ਸਿੱਖਿਆ</v>
      </c>
      <c r="C15" s="40">
        <f>'Basic Data Entry Sheet'!$I$8</f>
        <v>80</v>
      </c>
      <c r="D15" s="40">
        <f>VLOOKUP(G4, Marksheet!A8:AM69, 21)</f>
        <v>10</v>
      </c>
      <c r="E15" s="40" t="str">
        <f>VLOOKUP(G4, Marksheet!A8:$AM$69, 23)</f>
        <v>E</v>
      </c>
      <c r="F15" s="246" t="str">
        <f>IF(AP15="", "", IF(AP15&lt;='Basic Data Entry Sheet'!$G$25, "ਫੇਲ",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ਫੇਲ</v>
      </c>
      <c r="G15" s="246"/>
      <c r="H15" s="267"/>
      <c r="AP15" s="266">
        <f t="shared" si="0"/>
        <v>12.5</v>
      </c>
    </row>
    <row r="16" spans="1:42" ht="16.2" thickBot="1">
      <c r="A16" s="33"/>
      <c r="B16" s="66" t="str">
        <f>Marksheet!X8</f>
        <v>ਕੰਪਿਊਟਰ ਸਾਇੰਸ</v>
      </c>
      <c r="C16" s="40">
        <f>'Basic Data Entry Sheet'!$I$9</f>
        <v>50</v>
      </c>
      <c r="D16" s="40">
        <f>VLOOKUP(G4, Marksheet!A8:AM69, 24)</f>
        <v>26</v>
      </c>
      <c r="E16" s="40" t="str">
        <f>VLOOKUP(G4, Marksheet!A8:$AM$69, 26)</f>
        <v>C+</v>
      </c>
      <c r="F16" s="252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ਔਸਤ ਤੋਂ ਉੱਪਰ</v>
      </c>
      <c r="G16" s="253"/>
      <c r="H16" s="267"/>
      <c r="AP16" s="266">
        <f t="shared" si="0"/>
        <v>52</v>
      </c>
    </row>
    <row r="17" spans="1:42" ht="16.2" thickBot="1">
      <c r="A17" s="33"/>
      <c r="B17" s="66" t="str">
        <f>Marksheet!AA8</f>
        <v>ਸਰੀਰਿਕ ਸਿੱਖਿਆ</v>
      </c>
      <c r="C17" s="40">
        <f>'Basic Data Entry Sheet'!$I$10</f>
        <v>50</v>
      </c>
      <c r="D17" s="40">
        <f>VLOOKUP(G4, Marksheet!A8:AM69, 27)</f>
        <v>4</v>
      </c>
      <c r="E17" s="40" t="str">
        <f>VLOOKUP(G4, Marksheet!A8:$AM$69, 29)</f>
        <v>E</v>
      </c>
      <c r="F17" s="246" t="str">
        <f>IF(AP17="", "", IF(AP17&lt;='Basic Data Entry Sheet'!$G$25, "ਫੇਲ",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ਫੇਲ</v>
      </c>
      <c r="G17" s="246"/>
      <c r="H17" s="267"/>
      <c r="AP17" s="266">
        <f t="shared" si="0"/>
        <v>8</v>
      </c>
    </row>
    <row r="18" spans="1:42" ht="16.2" thickBot="1">
      <c r="A18" s="33"/>
      <c r="B18" s="66" t="str">
        <f>Marksheet!AD8</f>
        <v>ਚੋਣਵਾਂ ਵਿਸ਼ਾ</v>
      </c>
      <c r="C18" s="40">
        <f>'Basic Data Entry Sheet'!$I$11</f>
        <v>50</v>
      </c>
      <c r="D18" s="40">
        <f>VLOOKUP(G4, Marksheet!A8:AM69, 30)</f>
        <v>0</v>
      </c>
      <c r="E18" s="40" t="str">
        <f>VLOOKUP(G4, Marksheet!A8:$AM$69, 32)</f>
        <v>E</v>
      </c>
      <c r="F18" s="246" t="str">
        <f>IF(AP18="", "", IF(AP18&lt;='Basic Data Entry Sheet'!$G$25, "ਫੇਲ",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ਫੇਲ</v>
      </c>
      <c r="G18" s="246"/>
      <c r="H18" s="267"/>
      <c r="AP18" s="266">
        <f t="shared" si="0"/>
        <v>0</v>
      </c>
    </row>
    <row r="19" spans="1:42" ht="16.2" thickBot="1">
      <c r="A19" s="33"/>
      <c r="B19" s="66" t="str">
        <f>Marksheet!AG8</f>
        <v>ਸਵਾਗਤ ਜਿੰਦਗੀ</v>
      </c>
      <c r="C19" s="40">
        <f>'Basic Data Entry Sheet'!$I$12</f>
        <v>50</v>
      </c>
      <c r="D19" s="40">
        <f>VLOOKUP(G4, Marksheet!A8:AM69, 33)</f>
        <v>24</v>
      </c>
      <c r="E19" s="40" t="str">
        <f>VLOOKUP(G4, Marksheet!A8:$AM$69, 35)</f>
        <v>C</v>
      </c>
      <c r="F19" s="246" t="str">
        <f>IF(AP19="", "", IF(AP19&lt;='Basic Data Entry Sheet'!$G$25, "ਫੇਲ", IF(AP19&lt;='Basic Data Entry Sheet'!$G$24, "ਔਸਤ ਤੋਂ ਹੇਠਾਂ", IF(AP19&lt;='Basic Data Entry Sheet'!$G$23, "ਔਸਤ", IF(AP19&lt;='Basic Data Entry Sheet'!$G$22, "ਔਸਤ ਤੋਂ ਉੱਪਰ", IF(AP19&lt;='Basic Data Entry Sheet'!$G$21, "ਅੱਛਾ", IF(AP19&lt;='Basic Data Entry Sheet'!$G$20, "ਬਹੁਤ ਅੱਛਾ", IF(AP19&lt;='Basic Data Entry Sheet'!$G$19, "ਉੱਤਮ", "ਅਤਿ ਉੱਤਮ"))))))))</f>
        <v>ਔਸਤ</v>
      </c>
      <c r="G19" s="246"/>
      <c r="H19" s="267"/>
      <c r="AP19" s="266">
        <f t="shared" si="0"/>
        <v>48</v>
      </c>
    </row>
    <row r="20" spans="1:42" ht="16.2" thickBot="1">
      <c r="A20" s="33"/>
      <c r="B20" s="55" t="s">
        <v>111</v>
      </c>
      <c r="C20" s="40">
        <f>SUM(C9:C18)</f>
        <v>680</v>
      </c>
      <c r="D20" s="40">
        <f>SUM(D9:D18)</f>
        <v>161</v>
      </c>
      <c r="E20" s="41" t="str">
        <f>VLOOKUP(G4, Marksheet!A8:$AM$69, 38)</f>
        <v>E</v>
      </c>
      <c r="F20" s="247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G20" s="247"/>
      <c r="H20" s="267"/>
      <c r="AP20" s="266">
        <f>D20/C20*100</f>
        <v>23.676470588235293</v>
      </c>
    </row>
    <row r="21" spans="1:42" ht="16.2" thickBot="1">
      <c r="A21" s="33"/>
      <c r="B21" s="16"/>
      <c r="C21" s="16"/>
      <c r="D21" s="16"/>
      <c r="E21" s="16"/>
      <c r="F21" s="16"/>
      <c r="G21" s="16"/>
      <c r="H21" s="269"/>
    </row>
    <row r="22" spans="1:42" ht="16.2" thickBot="1">
      <c r="A22" s="33"/>
      <c r="B22" s="50" t="s">
        <v>5</v>
      </c>
      <c r="C22" s="62">
        <f>D20/C20</f>
        <v>0.23676470588235293</v>
      </c>
      <c r="D22" s="24"/>
      <c r="E22" s="245" t="s">
        <v>102</v>
      </c>
      <c r="F22" s="245"/>
      <c r="G22" s="245"/>
      <c r="H22" s="270"/>
    </row>
    <row r="23" spans="1:42" ht="16.2" thickBot="1">
      <c r="A23" s="33"/>
      <c r="B23" s="271" t="s">
        <v>24</v>
      </c>
      <c r="C23" s="272" t="str">
        <f>E20</f>
        <v>E</v>
      </c>
      <c r="D23" s="24"/>
      <c r="E23" s="39" t="s">
        <v>106</v>
      </c>
      <c r="F23" s="99" t="s">
        <v>107</v>
      </c>
      <c r="G23" s="42" t="s">
        <v>6</v>
      </c>
      <c r="H23" s="273"/>
    </row>
    <row r="24" spans="1:42" ht="16.2" thickBot="1">
      <c r="A24" s="33"/>
      <c r="B24" s="24"/>
      <c r="C24" s="24"/>
      <c r="D24" s="24"/>
      <c r="E24" s="60">
        <f>'Basic Data Entry Sheet'!F7</f>
        <v>245</v>
      </c>
      <c r="F24" s="60">
        <f>VLOOKUP($G$4, Marksheet!A9:$AN$69, 40)</f>
        <v>164</v>
      </c>
      <c r="G24" s="61">
        <f>F24*100/E24</f>
        <v>66.938775510204081</v>
      </c>
      <c r="H24" s="273"/>
    </row>
    <row r="25" spans="1:42" ht="15.6">
      <c r="A25" s="33"/>
      <c r="B25" s="274" t="s">
        <v>16</v>
      </c>
      <c r="C25" s="265">
        <f>VLOOKUP($G$4, Marksheet!A9:$AM$69, 39)</f>
        <v>9</v>
      </c>
      <c r="D25" s="24"/>
      <c r="E25" s="37"/>
      <c r="F25" s="100"/>
      <c r="G25" s="38"/>
      <c r="H25" s="270"/>
    </row>
    <row r="26" spans="1:42" ht="15.6">
      <c r="A26" s="33"/>
      <c r="B26" s="275" t="s">
        <v>26</v>
      </c>
      <c r="C26" s="234" t="str">
        <f>IF(C22="", "", IF(C22&lt;=32, "ਫੇਲ", "ਪਾਸ"))</f>
        <v>ਫੇਲ</v>
      </c>
      <c r="D26" s="234"/>
      <c r="E26" s="225"/>
      <c r="F26" s="225"/>
      <c r="G26" s="225"/>
      <c r="H26" s="276"/>
    </row>
    <row r="27" spans="1:42" ht="15.6">
      <c r="A27" s="33"/>
      <c r="B27" s="277" t="s">
        <v>23</v>
      </c>
      <c r="C27" s="244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244"/>
      <c r="E27" s="225"/>
      <c r="F27" s="225"/>
      <c r="G27" s="225"/>
      <c r="H27" s="276"/>
    </row>
    <row r="28" spans="1:42" ht="15.6" customHeight="1">
      <c r="A28" s="226"/>
      <c r="B28" s="227"/>
      <c r="C28" s="227"/>
      <c r="D28" s="227"/>
      <c r="E28" s="225"/>
      <c r="F28" s="225"/>
      <c r="G28" s="225"/>
      <c r="H28" s="278"/>
    </row>
    <row r="29" spans="1:42" ht="15.6">
      <c r="A29" s="226"/>
      <c r="B29" s="227"/>
      <c r="C29" s="227"/>
      <c r="D29" s="227"/>
      <c r="E29" s="43"/>
      <c r="F29" s="43"/>
      <c r="G29" s="43"/>
      <c r="H29" s="34"/>
    </row>
    <row r="30" spans="1:42" ht="15.6">
      <c r="A30" s="101"/>
      <c r="B30" s="44" t="s">
        <v>108</v>
      </c>
      <c r="C30" s="102"/>
      <c r="D30" s="279" t="s">
        <v>109</v>
      </c>
      <c r="E30" s="102"/>
      <c r="F30" s="249" t="s">
        <v>110</v>
      </c>
      <c r="G30" s="249"/>
      <c r="H30" s="36"/>
    </row>
    <row r="31" spans="1:42" ht="16.2" thickBot="1">
      <c r="A31" s="103"/>
      <c r="B31" s="104"/>
      <c r="C31" s="104"/>
      <c r="D31" s="104"/>
      <c r="E31" s="104"/>
      <c r="F31" s="104"/>
      <c r="G31" s="104"/>
      <c r="H31" s="105"/>
    </row>
  </sheetData>
  <sheetProtection algorithmName="SHA-512" hashValue="2/sLEcCR67WP05hL8v1lcNeA554zDVvZOqUHx63saSX/MEFNqSd5MPJRLrMvZRi2gicivU/p8ZLopvsteMYbXw==" saltValue="AZjDDpzu2pFv++GjT4Sa1Q==" spinCount="100000" sheet="1" objects="1" scenarios="1"/>
  <mergeCells count="27">
    <mergeCell ref="F30:G30"/>
    <mergeCell ref="F18:G18"/>
    <mergeCell ref="F20:G20"/>
    <mergeCell ref="E22:G22"/>
    <mergeCell ref="C26:D26"/>
    <mergeCell ref="C27:D27"/>
    <mergeCell ref="F13:G13"/>
    <mergeCell ref="F14:G14"/>
    <mergeCell ref="F15:G15"/>
    <mergeCell ref="F16:G16"/>
    <mergeCell ref="F17:G17"/>
    <mergeCell ref="J1:AL4"/>
    <mergeCell ref="C2:E2"/>
    <mergeCell ref="H6:H20"/>
    <mergeCell ref="E26:G28"/>
    <mergeCell ref="A28:D29"/>
    <mergeCell ref="B1:G1"/>
    <mergeCell ref="C3:E3"/>
    <mergeCell ref="E4:F4"/>
    <mergeCell ref="G5:H5"/>
    <mergeCell ref="F7:G7"/>
    <mergeCell ref="F19:G19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orientation="portrait" verticalDpi="0" r:id="rId1"/>
  <ignoredErrors>
    <ignoredError sqref="C4:C5 G5 C3 B1 B9:E20 C22:C23 C25:C26 E24:G24 C27 F9:G2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abSelected="1" topLeftCell="A4" workbookViewId="0">
      <selection activeCell="R7" sqref="R7"/>
    </sheetView>
  </sheetViews>
  <sheetFormatPr defaultColWidth="8.6640625" defaultRowHeight="18"/>
  <cols>
    <col min="1" max="7" width="8.6640625" style="155"/>
    <col min="8" max="8" width="14.21875" style="155" customWidth="1"/>
    <col min="9" max="9" width="13.88671875" style="155" customWidth="1"/>
    <col min="10" max="10" width="10.88671875" style="155" customWidth="1"/>
    <col min="11" max="11" width="9.88671875" style="155" customWidth="1"/>
    <col min="12" max="14" width="8.6640625" style="155"/>
    <col min="15" max="15" width="3.109375" style="155" customWidth="1"/>
    <col min="16" max="16384" width="8.6640625" style="155"/>
  </cols>
  <sheetData>
    <row r="1" spans="1:20" ht="30.6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158"/>
      <c r="Q1" s="260" t="s">
        <v>116</v>
      </c>
      <c r="R1" s="260"/>
      <c r="S1" s="260"/>
      <c r="T1" s="260"/>
    </row>
    <row r="2" spans="1:20" ht="21.6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58"/>
      <c r="Q2" s="260"/>
      <c r="R2" s="260"/>
      <c r="S2" s="260"/>
      <c r="T2" s="260"/>
    </row>
    <row r="3" spans="1:20" ht="13.8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158"/>
      <c r="Q3" s="260"/>
      <c r="R3" s="260"/>
      <c r="S3" s="260"/>
      <c r="T3" s="260"/>
    </row>
    <row r="4" spans="1:20" ht="25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158"/>
      <c r="Q4" s="260"/>
      <c r="R4" s="260"/>
      <c r="S4" s="260"/>
      <c r="T4" s="260"/>
    </row>
    <row r="5" spans="1:20" ht="25.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158"/>
    </row>
    <row r="6" spans="1:20" ht="25.2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158"/>
    </row>
    <row r="7" spans="1:20" s="156" customFormat="1" ht="18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158"/>
    </row>
    <row r="8" spans="1:20" s="156" customFormat="1" ht="47.4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158"/>
    </row>
    <row r="9" spans="1:20" s="156" customFormat="1" ht="17.399999999999999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158"/>
      <c r="Q9" s="157"/>
      <c r="R9" s="157"/>
      <c r="S9" s="157"/>
    </row>
    <row r="10" spans="1:20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158"/>
      <c r="Q10" s="157"/>
      <c r="R10" s="157"/>
      <c r="S10" s="157"/>
    </row>
    <row r="11" spans="1:20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158"/>
      <c r="Q11" s="157"/>
      <c r="R11" s="157"/>
      <c r="S11" s="157"/>
    </row>
    <row r="12" spans="1:20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158"/>
      <c r="Q12" s="157"/>
      <c r="R12" s="157"/>
      <c r="S12" s="157"/>
    </row>
    <row r="13" spans="1:20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158"/>
      <c r="Q13" s="157"/>
      <c r="R13" s="157"/>
      <c r="S13" s="157"/>
    </row>
    <row r="14" spans="1:20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158"/>
    </row>
    <row r="15" spans="1:20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158"/>
    </row>
    <row r="16" spans="1:20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158"/>
    </row>
    <row r="17" spans="1:16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158"/>
    </row>
    <row r="18" spans="1:16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158"/>
    </row>
    <row r="19" spans="1:16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158"/>
    </row>
    <row r="20" spans="1:16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158"/>
    </row>
    <row r="21" spans="1:16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158"/>
    </row>
    <row r="22" spans="1:16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158"/>
    </row>
    <row r="23" spans="1:16" ht="22.2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</row>
    <row r="24" spans="1:16" ht="0.6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6" ht="18" hidden="1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6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spans="1:16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6" ht="19.2">
      <c r="A28" s="259" t="s">
        <v>114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</row>
    <row r="29" spans="1:16">
      <c r="A29" s="158"/>
      <c r="B29" s="158"/>
      <c r="C29" s="158"/>
      <c r="D29" s="158"/>
      <c r="E29" s="159"/>
      <c r="F29" s="159"/>
      <c r="G29" s="159"/>
      <c r="H29" s="159"/>
      <c r="I29" s="159"/>
      <c r="J29" s="160"/>
    </row>
    <row r="30" spans="1:16">
      <c r="A30" s="158"/>
      <c r="B30" s="158"/>
      <c r="C30" s="158"/>
      <c r="D30" s="158"/>
      <c r="E30" s="159"/>
      <c r="F30" s="159"/>
      <c r="G30" s="159"/>
      <c r="H30" s="159"/>
      <c r="I30" s="159"/>
      <c r="J30" s="160"/>
    </row>
    <row r="31" spans="1:16">
      <c r="A31" s="158"/>
      <c r="B31" s="158"/>
      <c r="C31" s="158"/>
      <c r="D31" s="158"/>
      <c r="E31" s="159"/>
      <c r="F31" s="159"/>
      <c r="G31" s="159"/>
      <c r="H31" s="159"/>
      <c r="I31" s="159"/>
      <c r="J31" s="160"/>
    </row>
    <row r="32" spans="1:16">
      <c r="A32" s="158"/>
      <c r="B32" s="158"/>
      <c r="C32" s="158"/>
      <c r="D32" s="158"/>
      <c r="E32" s="159"/>
      <c r="F32" s="159"/>
      <c r="G32" s="159"/>
      <c r="H32" s="159"/>
      <c r="I32" s="159"/>
      <c r="J32" s="160"/>
    </row>
    <row r="33" spans="1:10">
      <c r="A33" s="158"/>
      <c r="B33" s="158"/>
      <c r="C33" s="158"/>
      <c r="D33" s="158"/>
      <c r="E33" s="159"/>
      <c r="F33" s="159"/>
      <c r="G33" s="159"/>
      <c r="H33" s="159"/>
      <c r="I33" s="159"/>
      <c r="J33" s="160"/>
    </row>
    <row r="34" spans="1:10">
      <c r="A34" s="158"/>
      <c r="B34" s="158"/>
      <c r="C34" s="158"/>
      <c r="D34" s="158"/>
      <c r="E34" s="159"/>
      <c r="F34" s="159"/>
      <c r="G34" s="159"/>
      <c r="H34" s="159"/>
      <c r="I34" s="159"/>
      <c r="J34" s="160"/>
    </row>
    <row r="35" spans="1:10">
      <c r="A35" s="158"/>
      <c r="B35" s="158"/>
      <c r="C35" s="158"/>
      <c r="D35" s="158"/>
      <c r="E35" s="159"/>
      <c r="F35" s="159"/>
      <c r="G35" s="159"/>
      <c r="H35" s="159"/>
      <c r="I35" s="159"/>
      <c r="J35" s="160"/>
    </row>
    <row r="36" spans="1:10">
      <c r="A36" s="158"/>
      <c r="B36" s="158"/>
      <c r="C36" s="158"/>
      <c r="D36" s="158"/>
      <c r="E36" s="159"/>
      <c r="F36" s="159"/>
      <c r="G36" s="159"/>
      <c r="H36" s="159"/>
      <c r="I36" s="159"/>
      <c r="J36" s="160"/>
    </row>
    <row r="37" spans="1:10">
      <c r="A37" s="158"/>
      <c r="B37" s="158"/>
      <c r="C37" s="158"/>
      <c r="D37" s="158"/>
      <c r="E37" s="159"/>
      <c r="F37" s="159"/>
      <c r="G37" s="159"/>
      <c r="H37" s="159"/>
      <c r="I37" s="159"/>
      <c r="J37" s="160"/>
    </row>
    <row r="38" spans="1:10">
      <c r="A38" s="159"/>
      <c r="B38" s="159"/>
      <c r="C38" s="159"/>
      <c r="D38" s="159"/>
      <c r="E38" s="159"/>
      <c r="F38" s="159"/>
      <c r="G38" s="159"/>
      <c r="H38" s="159"/>
      <c r="I38" s="159"/>
      <c r="J38" s="160"/>
    </row>
    <row r="39" spans="1:10">
      <c r="A39" s="159"/>
      <c r="B39" s="159"/>
      <c r="C39" s="159"/>
      <c r="D39" s="159"/>
      <c r="E39" s="159"/>
      <c r="F39" s="159"/>
      <c r="G39" s="159"/>
      <c r="H39" s="159"/>
      <c r="I39" s="159"/>
      <c r="J39" s="160"/>
    </row>
    <row r="40" spans="1:10">
      <c r="A40" s="159"/>
      <c r="B40" s="159"/>
      <c r="C40" s="159"/>
      <c r="D40" s="159"/>
      <c r="E40" s="159"/>
      <c r="F40" s="159"/>
      <c r="G40" s="159"/>
      <c r="H40" s="159"/>
      <c r="I40" s="159"/>
      <c r="J40" s="160"/>
    </row>
    <row r="41" spans="1:10">
      <c r="A41" s="159"/>
      <c r="B41" s="159"/>
      <c r="C41" s="159"/>
      <c r="D41" s="159"/>
      <c r="E41" s="159"/>
      <c r="F41" s="159"/>
      <c r="G41" s="159"/>
      <c r="H41" s="159"/>
      <c r="I41" s="159"/>
      <c r="J41" s="160"/>
    </row>
    <row r="42" spans="1:10">
      <c r="A42" s="159"/>
      <c r="B42" s="159"/>
      <c r="C42" s="159"/>
      <c r="D42" s="159"/>
      <c r="E42" s="159"/>
      <c r="F42" s="159"/>
      <c r="G42" s="159"/>
      <c r="H42" s="159"/>
      <c r="I42" s="159"/>
      <c r="J42" s="160"/>
    </row>
    <row r="43" spans="1:10">
      <c r="A43" s="159"/>
      <c r="B43" s="159"/>
      <c r="C43" s="159"/>
      <c r="D43" s="159"/>
      <c r="E43" s="159"/>
      <c r="F43" s="159"/>
      <c r="G43" s="159"/>
      <c r="H43" s="159"/>
      <c r="I43" s="159"/>
      <c r="J43" s="160"/>
    </row>
    <row r="44" spans="1:10">
      <c r="A44" s="159"/>
      <c r="B44" s="159"/>
      <c r="C44" s="159"/>
      <c r="D44" s="159"/>
      <c r="E44" s="159"/>
      <c r="F44" s="159"/>
      <c r="G44" s="159"/>
      <c r="H44" s="159"/>
      <c r="I44" s="159"/>
      <c r="J44" s="160"/>
    </row>
    <row r="45" spans="1:10">
      <c r="A45" s="159"/>
      <c r="B45" s="159"/>
      <c r="C45" s="159"/>
      <c r="D45" s="159"/>
      <c r="E45" s="159"/>
      <c r="F45" s="159"/>
      <c r="G45" s="159"/>
      <c r="H45" s="159"/>
      <c r="I45" s="159"/>
      <c r="J45" s="160"/>
    </row>
    <row r="46" spans="1:10">
      <c r="A46" s="159"/>
      <c r="B46" s="159"/>
      <c r="C46" s="159"/>
      <c r="D46" s="159"/>
      <c r="E46" s="159"/>
      <c r="F46" s="159"/>
      <c r="G46" s="159"/>
      <c r="H46" s="159"/>
      <c r="I46" s="159"/>
      <c r="J46" s="160"/>
    </row>
    <row r="47" spans="1:10">
      <c r="A47" s="159"/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10">
      <c r="A48" s="159"/>
      <c r="B48" s="159"/>
      <c r="C48" s="159"/>
      <c r="D48" s="159"/>
      <c r="E48" s="159"/>
      <c r="F48" s="159"/>
      <c r="G48" s="159"/>
      <c r="H48" s="159"/>
      <c r="I48" s="159"/>
      <c r="J48" s="160"/>
    </row>
    <row r="49" spans="1:10">
      <c r="A49" s="159"/>
      <c r="B49" s="159"/>
      <c r="C49" s="159"/>
      <c r="D49" s="159"/>
      <c r="E49" s="159"/>
      <c r="F49" s="159"/>
      <c r="G49" s="159"/>
      <c r="H49" s="159"/>
      <c r="I49" s="159"/>
      <c r="J49" s="160"/>
    </row>
    <row r="50" spans="1:10">
      <c r="A50" s="159"/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>
      <c r="A51" s="159"/>
      <c r="B51" s="159"/>
      <c r="C51" s="159"/>
      <c r="D51" s="159"/>
      <c r="E51" s="159"/>
      <c r="F51" s="159"/>
      <c r="G51" s="159"/>
      <c r="H51" s="159"/>
      <c r="I51" s="159"/>
      <c r="J51" s="160"/>
    </row>
    <row r="52" spans="1:10">
      <c r="A52" s="159"/>
      <c r="B52" s="159"/>
      <c r="C52" s="159"/>
      <c r="D52" s="159"/>
      <c r="E52" s="159"/>
      <c r="F52" s="159"/>
      <c r="G52" s="159"/>
      <c r="H52" s="159"/>
      <c r="I52" s="159"/>
      <c r="J52" s="160"/>
    </row>
    <row r="53" spans="1:10">
      <c r="A53" s="159"/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>
      <c r="A54" s="159"/>
      <c r="B54" s="159"/>
      <c r="C54" s="159"/>
      <c r="D54" s="159"/>
      <c r="E54" s="159"/>
      <c r="F54" s="159"/>
      <c r="G54" s="159"/>
      <c r="H54" s="159"/>
      <c r="I54" s="159"/>
      <c r="J54" s="160"/>
    </row>
    <row r="55" spans="1:10">
      <c r="A55" s="159"/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>
      <c r="A56" s="159"/>
      <c r="B56" s="159"/>
      <c r="C56" s="159"/>
      <c r="D56" s="159"/>
      <c r="E56" s="159"/>
      <c r="F56" s="159"/>
      <c r="G56" s="159"/>
      <c r="H56" s="159"/>
      <c r="I56" s="159"/>
      <c r="J56" s="160"/>
    </row>
    <row r="57" spans="1:10">
      <c r="A57" s="159"/>
      <c r="B57" s="159"/>
      <c r="C57" s="159"/>
      <c r="D57" s="159"/>
      <c r="E57" s="159"/>
      <c r="F57" s="159"/>
      <c r="G57" s="159"/>
      <c r="H57" s="159"/>
      <c r="I57" s="159"/>
      <c r="J57" s="160"/>
    </row>
    <row r="58" spans="1:10">
      <c r="A58" s="159"/>
      <c r="B58" s="159"/>
      <c r="C58" s="159"/>
      <c r="D58" s="159"/>
      <c r="E58" s="159"/>
      <c r="F58" s="159"/>
      <c r="G58" s="159"/>
      <c r="H58" s="159"/>
      <c r="I58" s="159"/>
      <c r="J58" s="160"/>
    </row>
    <row r="59" spans="1:10">
      <c r="A59" s="159"/>
      <c r="B59" s="159"/>
      <c r="C59" s="159"/>
      <c r="D59" s="159"/>
      <c r="E59" s="159"/>
      <c r="F59" s="159"/>
      <c r="G59" s="159"/>
      <c r="H59" s="159"/>
      <c r="I59" s="159"/>
      <c r="J59" s="160"/>
    </row>
    <row r="60" spans="1:10">
      <c r="A60" s="159"/>
      <c r="B60" s="159"/>
      <c r="C60" s="159"/>
      <c r="D60" s="159"/>
      <c r="E60" s="159"/>
      <c r="F60" s="159"/>
      <c r="G60" s="159"/>
      <c r="H60" s="159"/>
      <c r="I60" s="159"/>
      <c r="J60" s="160"/>
    </row>
    <row r="61" spans="1:10">
      <c r="A61" s="159"/>
      <c r="B61" s="159"/>
      <c r="C61" s="159"/>
      <c r="D61" s="159"/>
      <c r="E61" s="159"/>
      <c r="F61" s="159"/>
      <c r="G61" s="159"/>
      <c r="H61" s="159"/>
      <c r="I61" s="159"/>
      <c r="J61" s="160"/>
    </row>
    <row r="62" spans="1:10">
      <c r="A62" s="159"/>
      <c r="B62" s="159"/>
      <c r="C62" s="159"/>
      <c r="D62" s="159"/>
      <c r="E62" s="159"/>
      <c r="F62" s="159"/>
      <c r="G62" s="159"/>
      <c r="H62" s="159"/>
      <c r="I62" s="159"/>
      <c r="J62" s="160"/>
    </row>
    <row r="63" spans="1:10">
      <c r="A63" s="159"/>
      <c r="B63" s="159"/>
      <c r="C63" s="159"/>
      <c r="D63" s="159"/>
      <c r="E63" s="159"/>
      <c r="F63" s="159"/>
      <c r="G63" s="159"/>
      <c r="H63" s="159"/>
      <c r="I63" s="159"/>
      <c r="J63" s="160"/>
    </row>
    <row r="64" spans="1:10">
      <c r="A64" s="159"/>
      <c r="B64" s="159"/>
      <c r="C64" s="159"/>
      <c r="D64" s="159"/>
      <c r="E64" s="159"/>
      <c r="F64" s="159"/>
      <c r="G64" s="159"/>
      <c r="H64" s="159"/>
      <c r="I64" s="159"/>
      <c r="J64" s="160"/>
    </row>
    <row r="65" spans="1:10">
      <c r="A65" s="159"/>
      <c r="B65" s="159"/>
      <c r="C65" s="159"/>
      <c r="D65" s="159"/>
      <c r="E65" s="159"/>
      <c r="F65" s="159"/>
      <c r="G65" s="159"/>
      <c r="H65" s="159"/>
      <c r="I65" s="159"/>
      <c r="J65" s="160"/>
    </row>
    <row r="66" spans="1:10">
      <c r="A66" s="159"/>
      <c r="B66" s="159"/>
      <c r="C66" s="159"/>
      <c r="D66" s="159"/>
      <c r="E66" s="159"/>
      <c r="F66" s="159"/>
      <c r="G66" s="159"/>
      <c r="H66" s="159"/>
      <c r="I66" s="159"/>
      <c r="J66" s="160"/>
    </row>
    <row r="67" spans="1:10">
      <c r="A67" s="159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>
      <c r="A68" s="159"/>
      <c r="B68" s="159"/>
      <c r="C68" s="159"/>
      <c r="D68" s="159"/>
      <c r="E68" s="159"/>
      <c r="F68" s="159"/>
      <c r="G68" s="159"/>
      <c r="H68" s="159"/>
      <c r="I68" s="159"/>
      <c r="J68" s="160"/>
    </row>
    <row r="69" spans="1:10">
      <c r="A69" s="159"/>
      <c r="B69" s="159"/>
      <c r="C69" s="159"/>
      <c r="D69" s="159"/>
      <c r="E69" s="159"/>
      <c r="F69" s="159"/>
      <c r="G69" s="159"/>
      <c r="H69" s="159"/>
      <c r="I69" s="159"/>
      <c r="J69" s="160"/>
    </row>
  </sheetData>
  <sheetProtection algorithmName="SHA-512" hashValue="21Ru67a5eSK2UzeHYFjcnsDvFilZOYpPZb9NzYUKIs4OnB/0jL7PhgWMGlujPePGKDVHS4fNbptLnrMsohj93g==" saltValue="m7p2RP4lB+MX//vR9l8c4A==" spinCount="100000" sheet="1" objects="1" scenarios="1"/>
  <mergeCells count="3">
    <mergeCell ref="A1:O23"/>
    <mergeCell ref="A28:O28"/>
    <mergeCell ref="Q1:T4"/>
  </mergeCells>
  <conditionalFormatting sqref="B38:B69">
    <cfRule type="top10" dxfId="5" priority="16" rank="5"/>
  </conditionalFormatting>
  <conditionalFormatting sqref="C61:C69">
    <cfRule type="top10" dxfId="4" priority="15" rank="5"/>
  </conditionalFormatting>
  <conditionalFormatting sqref="E29:E69">
    <cfRule type="top10" dxfId="3" priority="14" rank="5"/>
  </conditionalFormatting>
  <conditionalFormatting sqref="F29:F69">
    <cfRule type="top10" dxfId="2" priority="13" rank="5"/>
  </conditionalFormatting>
  <conditionalFormatting sqref="I29:I69">
    <cfRule type="top10" dxfId="1" priority="12" rank="5"/>
  </conditionalFormatting>
  <conditionalFormatting sqref="C38:C60">
    <cfRule type="top10" dxfId="0" priority="1" rank="5"/>
  </conditionalFormatting>
  <pageMargins left="0.25" right="0.25" top="0.75" bottom="0.75" header="0.3" footer="0.3"/>
  <pageSetup paperSize="9" orientation="landscape" horizont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Basic Data Entry Sheet</vt:lpstr>
      <vt:lpstr>Marksheet</vt:lpstr>
      <vt:lpstr>Report Card1</vt:lpstr>
      <vt:lpstr>Report card 2</vt:lpstr>
      <vt:lpstr>Print report card here</vt:lpstr>
      <vt:lpstr>'Print report card here'!Print_Area</vt:lpstr>
      <vt:lpstr>Marksheet!Print_Titles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bhinder singh</cp:lastModifiedBy>
  <cp:lastPrinted>2022-10-08T15:51:14Z</cp:lastPrinted>
  <dcterms:created xsi:type="dcterms:W3CDTF">2019-06-12T08:52:42Z</dcterms:created>
  <dcterms:modified xsi:type="dcterms:W3CDTF">2022-10-08T15:51:30Z</dcterms:modified>
</cp:coreProperties>
</file>